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4"/>
  </bookViews>
  <sheets>
    <sheet name="ист" sheetId="1" r:id="rId1"/>
    <sheet name="расх" sheetId="2" r:id="rId2"/>
    <sheet name="цст" sheetId="3" r:id="rId3"/>
    <sheet name="вед" sheetId="4" r:id="rId4"/>
    <sheet name="доходы 2012г" sheetId="5" r:id="rId5"/>
  </sheets>
  <definedNames>
    <definedName name="_xlnm.Print_Area" localSheetId="1">'расх'!$1:$54</definedName>
    <definedName name="_xlnm.Print_Area" localSheetId="2">'цст'!$A$1:$S$165</definedName>
  </definedNames>
  <calcPr fullCalcOnLoad="1"/>
</workbook>
</file>

<file path=xl/sharedStrings.xml><?xml version="1.0" encoding="utf-8"?>
<sst xmlns="http://schemas.openxmlformats.org/spreadsheetml/2006/main" count="1977" uniqueCount="494">
  <si>
    <t>Ведомственная структура расходов бюджета                                                                             Подмокринского сельского поселения на 2012 год</t>
  </si>
  <si>
    <t>Код</t>
  </si>
  <si>
    <t>Наименование показателя</t>
  </si>
  <si>
    <t>Сумма</t>
  </si>
  <si>
    <t>Источники финансирования дефицита бюджета</t>
  </si>
  <si>
    <t>000 01 05 00 00 00 0000 000</t>
  </si>
  <si>
    <t>Изменение остатков средств на счетах по учету
 стредств бюджета</t>
  </si>
  <si>
    <t>000 01 05 00 00 00 0000 500</t>
  </si>
  <si>
    <t>Увеличение остатков средств бюджета</t>
  </si>
  <si>
    <t>000 01 05 02 00 00 0000 500</t>
  </si>
  <si>
    <t>Увеличение прочих остатков средств бюджета</t>
  </si>
  <si>
    <t>000 01 05 02 01 05 0000 510</t>
  </si>
  <si>
    <t>000 01 05 00 00 00 0000 600</t>
  </si>
  <si>
    <t>000 01 05 02 00 00 0000 600</t>
  </si>
  <si>
    <t>Уменьшение прочих остатков средств бюджета</t>
  </si>
  <si>
    <t>000 01 05 02 01 05 0000 600</t>
  </si>
  <si>
    <t>Уменьшение остатков средств бюджета</t>
  </si>
  <si>
    <t>Увеличение прочих остатков средств бюджета
 сельского поселения</t>
  </si>
  <si>
    <t>Уменьшение прочих остатков средств бюджета
 сельского поселения</t>
  </si>
  <si>
    <t>Уточнен    ный план</t>
  </si>
  <si>
    <t xml:space="preserve">                                                                           к решению Подмокринского сельского</t>
  </si>
  <si>
    <t xml:space="preserve">                                                                          Приложение №2</t>
  </si>
  <si>
    <t xml:space="preserve">                                                                           Совета народных депутатов</t>
  </si>
  <si>
    <t xml:space="preserve">                                                                                      к решению Подмокринского сельского</t>
  </si>
  <si>
    <t xml:space="preserve">                                                                                     Приложение №1</t>
  </si>
  <si>
    <t xml:space="preserve">                                                                                      Совета народных депутатов</t>
  </si>
  <si>
    <t>Уточненная сумма</t>
  </si>
  <si>
    <t>6600000</t>
  </si>
  <si>
    <t>Депутатские наказы</t>
  </si>
  <si>
    <t>320</t>
  </si>
  <si>
    <t xml:space="preserve">                             к решению Подмокринского сельского</t>
  </si>
  <si>
    <t xml:space="preserve">                             Совета народных депутатов</t>
  </si>
  <si>
    <t xml:space="preserve">                             Приложение №4</t>
  </si>
  <si>
    <t xml:space="preserve">                             Приложение №3</t>
  </si>
  <si>
    <t xml:space="preserve">                                       к решению Подмокринского сельского</t>
  </si>
  <si>
    <t xml:space="preserve">                                       Приложение №5</t>
  </si>
  <si>
    <t xml:space="preserve">                                       Совета народных депутатов</t>
  </si>
  <si>
    <t xml:space="preserve">Субсидии бюджетнымти  учреждениям на финансовое обеспечение муниципального задания на оказание муниципальных услуг (выполнение работ) </t>
  </si>
  <si>
    <t>Субсидии бюджетным учреждениям на иные цели</t>
  </si>
  <si>
    <t>611</t>
  </si>
  <si>
    <t>612</t>
  </si>
  <si>
    <t>0700401</t>
  </si>
  <si>
    <t>Изменение</t>
  </si>
  <si>
    <t xml:space="preserve">Уточненныйплан </t>
  </si>
  <si>
    <t>Изменения</t>
  </si>
  <si>
    <t>Уточненный план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</si>
  <si>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</si>
  <si>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</si>
  <si>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Судебная система</t>
  </si>
  <si>
    <t>Обеспечение деятельности финансовых, налоговых и таможенных органов и органов надзора</t>
  </si>
  <si>
    <t>Резервные фонды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</si>
  <si>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</si>
  <si>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</si>
  <si>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</si>
  <si>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Жилищно-коммунальное хозяйство</t>
  </si>
  <si>
    <t>05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</si>
  <si>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</si>
  <si>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</si>
  <si>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</si>
  <si>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06</t>
  </si>
  <si>
    <t>Образование</t>
  </si>
  <si>
    <t>07</t>
  </si>
  <si>
    <t>Общее образование</t>
  </si>
  <si>
    <t>02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</si>
  <si>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</si>
  <si>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</si>
  <si>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</si>
  <si>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средства массовой информации</t>
  </si>
  <si>
    <t>08</t>
  </si>
  <si>
    <t>Культура</t>
  </si>
  <si>
    <t>Телевидение и радиовещание</t>
  </si>
  <si>
    <t>Другие вопросы в области культуры, кинематографии и средств массовой информации</t>
  </si>
  <si>
    <t>09</t>
  </si>
  <si>
    <t>Другие вопросы в области здравоохранения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</si>
  <si>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</si>
  <si>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</si>
  <si>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</si>
  <si>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</si>
  <si>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</si>
  <si>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Другие вопросы в области социальной политики</t>
  </si>
  <si>
    <t>Межбюджетные трансферты</t>
  </si>
  <si>
    <t>Финансовая помощь бюджетам других уровней</t>
  </si>
  <si>
    <t>Код главы</t>
  </si>
  <si>
    <t>ЦСР</t>
  </si>
  <si>
    <t>ВР</t>
  </si>
  <si>
    <t>001</t>
  </si>
  <si>
    <t>Руководство и управление в сфере установленных функций</t>
  </si>
  <si>
    <t>Центральный аппарат</t>
  </si>
  <si>
    <t>005</t>
  </si>
  <si>
    <t>0</t>
  </si>
  <si>
    <t>002</t>
  </si>
  <si>
    <t>0010000</t>
  </si>
  <si>
    <t>092</t>
  </si>
  <si>
    <t>Фонд компенсаций</t>
  </si>
  <si>
    <t>10</t>
  </si>
  <si>
    <t>054</t>
  </si>
  <si>
    <t>Мероприятия в области здравоохранения, спорта и физической культуры, туризма</t>
  </si>
  <si>
    <t>МЦЕНСКАЯ ЦЕНТРАЛЬНАЯ РАЙОННАЯ БОЛЬНИЦА</t>
  </si>
  <si>
    <t>Учебно-методические кабинеты, централизованные бухгалтерии, группы хозяйственного обслуживания</t>
  </si>
  <si>
    <t>4520000</t>
  </si>
  <si>
    <t>Обеспечение деятельности подведомственных учреждений</t>
  </si>
  <si>
    <t>Больницы, клиники, госпитали, медико-санитарные части</t>
  </si>
  <si>
    <t>Поликлиники, амбулатории, диагностические центры</t>
  </si>
  <si>
    <t>Фельдшерско-аккушерские пункты</t>
  </si>
  <si>
    <t>4780000</t>
  </si>
  <si>
    <t>Мероприятия по борьбе с беспризорностью, по опеке и попечительству</t>
  </si>
  <si>
    <t>Другие пособия и компенсации</t>
  </si>
  <si>
    <t>056</t>
  </si>
  <si>
    <t>Учебно-методические кабинеты, централизованные бухгалтерии</t>
  </si>
  <si>
    <t>Дворцы и дома культуры, другие учреждения культуры и средств массовой информации</t>
  </si>
  <si>
    <t>МУ Мценская межпоселенческая районная библиотека</t>
  </si>
  <si>
    <t>Библиотеки</t>
  </si>
  <si>
    <t>РАЙОННЫЙ ОТДЕЛ ОБЩЕГО ОБРАЗОВАНИЯ</t>
  </si>
  <si>
    <t>075</t>
  </si>
  <si>
    <t>4200000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</si>
  <si>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</si>
  <si>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</si>
  <si>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</si>
  <si>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447</t>
  </si>
  <si>
    <t>ЦПМСС</t>
  </si>
  <si>
    <t>Учреждения, обеспечивающие предоставление услуг в сфере образования</t>
  </si>
  <si>
    <t>ЦЕНТР ДОПОЛНИТЕЛЬНОГО ОБРАЗОВАНИЯ</t>
  </si>
  <si>
    <t>Учреждения по внешкольной работе с детьми</t>
  </si>
  <si>
    <t>ДЮКПФ</t>
  </si>
  <si>
    <t>ДЕТСКАЯ ШКОЛА ИСКУССТВ</t>
  </si>
  <si>
    <t>ОТДЕЛ СЕЛЬСКОГО ХОЗЯЙСТВА И ПРОДОВОЛЬСТВИЯ АДМИНИСТРАЦИИ ОРЛОВСКОЙ ОБЛАСТИ</t>
  </si>
  <si>
    <t>082</t>
  </si>
  <si>
    <t>РАЙОННЫЙ ФИНАНСОВЫЙ ОТДЕЛ АДМИНИСТРАЦИИ МЦЕНСКОГО РАЙОНА</t>
  </si>
  <si>
    <t>Региональный фонд финансовой поддержки местных бюджетов</t>
  </si>
  <si>
    <t>11</t>
  </si>
  <si>
    <t>Обеспечение проведение выборов и референдумов</t>
  </si>
  <si>
    <t>проведение выборов высшего должностного лица местного самоуправления</t>
  </si>
  <si>
    <t>097</t>
  </si>
  <si>
    <t>Финансовая помощь на возвратной основе</t>
  </si>
  <si>
    <t>15</t>
  </si>
  <si>
    <t>увеличение задолженности по бюджетным кредитам</t>
  </si>
  <si>
    <t>0920000</t>
  </si>
  <si>
    <t>уменьшение задолженности по бюджетным кредитам</t>
  </si>
  <si>
    <t>092000</t>
  </si>
  <si>
    <t>МУП "СЛУЖБА ЗАКАЗЧИКА"</t>
  </si>
  <si>
    <t>мероприятия в обасти жилищного хозяйства по строительству, реконструкции, приобретению жилых домов</t>
  </si>
  <si>
    <t>3500000</t>
  </si>
  <si>
    <t>410</t>
  </si>
  <si>
    <t>поддержка коммунального хозяйства</t>
  </si>
  <si>
    <t>3510000</t>
  </si>
  <si>
    <t>непрограммные инвестиции</t>
  </si>
  <si>
    <t>1020000</t>
  </si>
  <si>
    <t>МУП МЦЕНСКРАДИОИНФОРМ</t>
  </si>
  <si>
    <t>56</t>
  </si>
  <si>
    <t>Государственная поддержка в сфере культуры, кинематографии и средств массовой информации</t>
  </si>
  <si>
    <t>РАЙОННЫЙ ЦЕНТР СОЦИАЛЬНОЙ ПОМОЩИ НАСЕЛЕНИЮ</t>
  </si>
  <si>
    <t>Пенсии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</si>
  <si>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</si>
  <si>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</si>
  <si>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>СОЦИАЛЬНО_РЕАБИЛИТАЦИОННЫЙ ЦЕНТР ДЛЯ НЕСОВЕРШЕННОЛЕТНИХ</t>
  </si>
  <si>
    <t>ОТДЕЛ ПО УПРАЛЕНИЮ ИМУЩЕСТВОМ</t>
  </si>
  <si>
    <t>ИТОГО РАСХОДОВ</t>
  </si>
  <si>
    <t>5190000</t>
  </si>
  <si>
    <t>069</t>
  </si>
  <si>
    <t>ДОХОДЫ ОТ ПРОДАЖИ МАТЕРИАЛЬНЫХ И НЕМАТЕРИАЛЬНЫХ АКТИВОВ</t>
  </si>
  <si>
    <t>Национальная безопасность и правоохранительная деятельность</t>
  </si>
  <si>
    <t>Государственная регистрация актов гражданского состояния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</si>
  <si>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</si>
  <si>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518</t>
  </si>
  <si>
    <t xml:space="preserve">Резервные фонды органов исполнительной власти </t>
  </si>
  <si>
    <t xml:space="preserve">Кредитные соглашения и договоры, заключенные от имени Российской Федерации, субъектов Российской Федерации, муниципальных образований указанные в валюте Российской Федерации </t>
  </si>
  <si>
    <t>Руководство и управление в сфере установленных функций, проведение сельхозпереписи</t>
  </si>
  <si>
    <t>Мероприятия по проведению оздоровительной кампании детей</t>
  </si>
  <si>
    <t>4320000</t>
  </si>
  <si>
    <t>452</t>
  </si>
  <si>
    <t>оздоровление детей</t>
  </si>
  <si>
    <t>Иные безвозмездные и безвозвратные перечисления</t>
  </si>
  <si>
    <t>5200000</t>
  </si>
  <si>
    <t>4400000</t>
  </si>
  <si>
    <t>АДМИНИСТРАЦИЯ ПОДМОКРИНСКОГО СЕЛЬСКОГО ПОСЕЛЕНИЯ</t>
  </si>
  <si>
    <t>Мобилизация и вневойсковая подготовка</t>
  </si>
  <si>
    <t>Ежемесячное денежное вознаграждение за классное руководство в государственных и муниципальных общеобразовательных школах</t>
  </si>
  <si>
    <t>520</t>
  </si>
  <si>
    <t>411</t>
  </si>
  <si>
    <t>184</t>
  </si>
  <si>
    <t>214</t>
  </si>
  <si>
    <t>055</t>
  </si>
  <si>
    <t>057</t>
  </si>
  <si>
    <t>058</t>
  </si>
  <si>
    <t>059</t>
  </si>
  <si>
    <t>060</t>
  </si>
  <si>
    <t>061</t>
  </si>
  <si>
    <t>062</t>
  </si>
  <si>
    <t>063</t>
  </si>
  <si>
    <t>Денежные выплаты медицинскому песоналу ФАП, врачам, фельдшерам и медицинским сестрам "Скорой медицинской помощи"</t>
  </si>
  <si>
    <t>02000000</t>
  </si>
  <si>
    <t>617</t>
  </si>
  <si>
    <t>мероприяятия в области  коммунального хозяйства</t>
  </si>
  <si>
    <t>3</t>
  </si>
  <si>
    <t xml:space="preserve"> </t>
  </si>
  <si>
    <t xml:space="preserve"> МУП ЖЭУ ЖИЛИНО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</si>
  <si>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</si>
  <si>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</si>
  <si>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3380000</t>
  </si>
  <si>
    <t>Выплата компенсации части родительской платы на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</si>
  <si>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Отдел социальной защиты населения</t>
  </si>
  <si>
    <t>Резервный фонд</t>
  </si>
  <si>
    <t>148</t>
  </si>
  <si>
    <t>Земельный налог</t>
  </si>
  <si>
    <t>Распределение расходов  бюджета Подмокринского сельского поселения на 2012 год
 по разделам и подразделам функциональной классификации расходов</t>
  </si>
  <si>
    <t>Налог на имущество физических лиц</t>
  </si>
  <si>
    <t>Государственная пошлина</t>
  </si>
  <si>
    <t>0700000</t>
  </si>
  <si>
    <t>Резервные фонды органов местного самоуправления</t>
  </si>
  <si>
    <t>Учебно-методические кабинеты, центральные бухгалтерии, группы хозяйственного обслуживания, учебные фильмотеки</t>
  </si>
  <si>
    <t>Телерадиокомпании</t>
  </si>
  <si>
    <t>СОЦИАЛЬНОЕ ОБЕСПЕЧЕНИЕ НАСЕЛЕНИЯ</t>
  </si>
  <si>
    <t>Мероприятия в области социальной политики</t>
  </si>
  <si>
    <t>Соц.культ.центр</t>
  </si>
  <si>
    <t>ФЕДЕРАЛЬНЫЕ СРЕДСТВА</t>
  </si>
  <si>
    <t>Учреждения социального обслуживания</t>
  </si>
  <si>
    <t>412</t>
  </si>
  <si>
    <t>ЦСТ</t>
  </si>
  <si>
    <t>Руководство и управление в сфере установленных функций!</t>
  </si>
  <si>
    <t xml:space="preserve">Обеспечение деятельности финансовых, налоговых и таможенных органов и органов надзора                        </t>
  </si>
  <si>
    <t>Руководство и управление в; сфере установленных функций</t>
  </si>
  <si>
    <r>
      <t xml:space="preserve">Обеспечение проведения выборов и референдумов             </t>
    </r>
    <r>
      <rPr>
        <i/>
        <sz val="8"/>
        <color indexed="8"/>
        <rFont val="Times New Roman"/>
        <family val="1"/>
      </rPr>
      <t>\</t>
    </r>
  </si>
  <si>
    <t>Реализация государственных функций, связанных с общегосударственным управлением</t>
  </si>
  <si>
    <t>Члены избирательной комиссии субъектов Российской Федерации</t>
  </si>
  <si>
    <t>091</t>
  </si>
  <si>
    <t>Резервные фонды ораанов исполнительной власти субъектов Российской Федерации</t>
  </si>
  <si>
    <t>Расходы, связанные с выполнением других обязательств государства</t>
  </si>
  <si>
    <t>Государственная регистрация актов гражданство состояния</t>
  </si>
  <si>
    <t>1001100</t>
  </si>
  <si>
    <t>ФИЗИЧЕСКАЯ КУЛЬТУРА И СПОРТ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</si>
  <si>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</si>
  <si>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</si>
  <si>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</si>
  <si>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</si>
  <si>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</si>
  <si>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</si>
  <si>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</si>
  <si>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</si>
  <si>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</si>
  <si>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</si>
  <si>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</si>
  <si>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</si>
  <si>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</si>
  <si>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</si>
  <si>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</si>
  <si>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</si>
  <si>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СОЦИАЛЬНАЯ ПОЛИТИКА</t>
  </si>
  <si>
    <t>12</t>
  </si>
  <si>
    <t>14</t>
  </si>
  <si>
    <t>Стационарная медицинская помощь</t>
  </si>
  <si>
    <t>Амбулаторная помощь</t>
  </si>
  <si>
    <t>Скорая медицинская помощь</t>
  </si>
  <si>
    <t>0020000</t>
  </si>
  <si>
    <t>500</t>
  </si>
  <si>
    <t>0020400</t>
  </si>
  <si>
    <t>0700500</t>
  </si>
  <si>
    <t>013</t>
  </si>
  <si>
    <t>0920300</t>
  </si>
  <si>
    <t>0013800</t>
  </si>
  <si>
    <t>Выполнение функций органами местного самоуправления</t>
  </si>
  <si>
    <t>Целевые программы муниципальных образований</t>
  </si>
  <si>
    <t>7950000</t>
  </si>
  <si>
    <t>Благоустройство</t>
  </si>
  <si>
    <t xml:space="preserve">Содержание автомобильных дорог </t>
  </si>
  <si>
    <t>6000200</t>
  </si>
  <si>
    <t>006</t>
  </si>
  <si>
    <t xml:space="preserve">Мероприятия в области коммунального хозяйства </t>
  </si>
  <si>
    <t>3510500</t>
  </si>
  <si>
    <t>4219900</t>
  </si>
  <si>
    <t>4239900</t>
  </si>
  <si>
    <t>5200900</t>
  </si>
  <si>
    <t>4310100</t>
  </si>
  <si>
    <t>Выполнение функций бюджетными учреждениями</t>
  </si>
  <si>
    <t>4320100</t>
  </si>
  <si>
    <t>4359900</t>
  </si>
  <si>
    <t>4409900</t>
  </si>
  <si>
    <t>4429900</t>
  </si>
  <si>
    <t>Мероприятия в сфере культуры, кинематографии и средств массовой информации</t>
  </si>
  <si>
    <t>4500000</t>
  </si>
  <si>
    <t>Комплектование книжных фондов библиотек муниципальных образований</t>
  </si>
  <si>
    <t>4500600</t>
  </si>
  <si>
    <t>4530100</t>
  </si>
  <si>
    <t>4529900</t>
  </si>
  <si>
    <t>4789900</t>
  </si>
  <si>
    <t>4709900</t>
  </si>
  <si>
    <t>4719900</t>
  </si>
  <si>
    <t>5201800</t>
  </si>
  <si>
    <t>4700000</t>
  </si>
  <si>
    <t>5129700</t>
  </si>
  <si>
    <t>Другие вопросы в области здравоохранения, физической культуры и спорта</t>
  </si>
  <si>
    <t>4910000</t>
  </si>
  <si>
    <t>4910100</t>
  </si>
  <si>
    <t>5070000</t>
  </si>
  <si>
    <t>5079900</t>
  </si>
  <si>
    <t>Субсидии на обеспечение жильем молодых семей и молодых специалистов, проживающих и работающих в сельской местности</t>
  </si>
  <si>
    <t>021</t>
  </si>
  <si>
    <t>5054800</t>
  </si>
  <si>
    <t>Социальные выплаты</t>
  </si>
  <si>
    <t>5058500</t>
  </si>
  <si>
    <t>Охрана материнства и детства</t>
  </si>
  <si>
    <t>Содержание ребенка в семье опекуна и приемной семье, а также оплата труда приемного родителя</t>
  </si>
  <si>
    <t>5201300</t>
  </si>
  <si>
    <t>Материальное обеспечение приемной семьи</t>
  </si>
  <si>
    <t>5201310</t>
  </si>
  <si>
    <t>Выплата единовременного пособия при всех формах устройства детей, лишенных родительского попечения, в семью</t>
  </si>
  <si>
    <t>5201000</t>
  </si>
  <si>
    <t>Здравоохранение, физическая культура и спорт</t>
  </si>
  <si>
    <t>00</t>
  </si>
  <si>
    <t>Школы, школы-детсады, школы начальные, неполные средние и средние</t>
  </si>
  <si>
    <t>выполнение функций бюджетными учреждениями</t>
  </si>
  <si>
    <t>5160130</t>
  </si>
  <si>
    <t>008</t>
  </si>
  <si>
    <t>Дотация на выравнивание бюджетной обеспеченности поселений из районного фонда финансовой поддержки</t>
  </si>
  <si>
    <t>0013600</t>
  </si>
  <si>
    <t>009</t>
  </si>
  <si>
    <t>133</t>
  </si>
  <si>
    <t>Оказание других видов социальной помощи</t>
  </si>
  <si>
    <t>Прочие неналоговые доходы бюджетов поселений</t>
  </si>
  <si>
    <t>НАЛОГИ НА ИМУЩЕСТВО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</si>
  <si>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поселения (за исключением земельных участков муниципальных автономных учреждений, а также земельных участков муниципальных унитарных предприятий)</t>
  </si>
  <si>
    <t>Доходы от продажи земельных участков, находящихся в собственности поселений</t>
  </si>
  <si>
    <t xml:space="preserve">Мероприятия в обасти жилищного хозяйства </t>
  </si>
  <si>
    <t>3500300</t>
  </si>
  <si>
    <t>Доплаты к пенсиям  муниципальных служащих</t>
  </si>
  <si>
    <t>6000500</t>
  </si>
  <si>
    <t>Уличное освещение</t>
  </si>
  <si>
    <t>6000100</t>
  </si>
  <si>
    <t>Комммуналье хозяйцство</t>
  </si>
  <si>
    <t>Национальная оборона</t>
  </si>
  <si>
    <t>НАЦИОНАЛЬНАЯ ОБОРОНА</t>
  </si>
  <si>
    <t>826</t>
  </si>
  <si>
    <t>Мобилизационная и вневойсковая подготовка</t>
  </si>
  <si>
    <t>Прочие субсидии бюджетам поселений</t>
  </si>
  <si>
    <t>00110000</t>
  </si>
  <si>
    <t>Осуществление первичного воинского учета на территориях, где отсутствуют военные комиссариаты</t>
  </si>
  <si>
    <t>СЕЛЬСКОЕ ХОЗЯЙСТВО И РЫБОЛОВСТВО</t>
  </si>
  <si>
    <t xml:space="preserve">Освещение </t>
  </si>
  <si>
    <t>Содержание дорог</t>
  </si>
  <si>
    <t>Захоронение</t>
  </si>
  <si>
    <t>809</t>
  </si>
  <si>
    <t>Другие вопросы</t>
  </si>
  <si>
    <t>3510003</t>
  </si>
  <si>
    <t>807</t>
  </si>
  <si>
    <t>строительство объектов общегражданского назначения</t>
  </si>
  <si>
    <t>Федеральная целевая программа "Жилище" на 2002 - 2010 годы Подпрограмма "Переселение граждан Российской Федерации из ветхого и аварийного жилищного фонда"</t>
  </si>
  <si>
    <t>1000404</t>
  </si>
  <si>
    <t>Здравоохранение</t>
  </si>
  <si>
    <t>Физическая культура и спорт</t>
  </si>
  <si>
    <t xml:space="preserve">Физическая культура </t>
  </si>
  <si>
    <t>3580000</t>
  </si>
  <si>
    <t xml:space="preserve">Обеспечение мероприятий по капитальному ремонту многоквартирных домов за счет средств бюджетов </t>
  </si>
  <si>
    <t>Функционирование высшего должностного лица субъекта РФ и муниципального образования</t>
  </si>
  <si>
    <t>Государственная поддержка в сфере культуры, кинематоарафии и средств массовой информации</t>
  </si>
  <si>
    <t>Глава муниципальнонго образования</t>
  </si>
  <si>
    <t>0020300</t>
  </si>
  <si>
    <t>Фельдшерско-акушерские пункты</t>
  </si>
  <si>
    <r>
      <t xml:space="preserve">Доплаты к пенсиям </t>
    </r>
    <r>
      <rPr>
        <sz val="8"/>
        <color indexed="8"/>
        <rFont val="Times New Roman"/>
        <family val="1"/>
      </rPr>
      <t xml:space="preserve">государственных </t>
    </r>
    <r>
      <rPr>
        <i/>
        <sz val="8"/>
        <color indexed="8"/>
        <rFont val="Times New Roman"/>
        <family val="1"/>
      </rPr>
      <t>служащих субъектов Российской Федерации и муниципальных служащих</t>
    </r>
  </si>
  <si>
    <t>предоставление гражданам субсидий на оплату жилого помещения и коммунальных услуг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</si>
  <si>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</si>
  <si>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</si>
  <si>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</si>
  <si>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</si>
  <si>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ПРОЧИЕ НЕНАЛОГОВЫЕ ДОХОДЫ</t>
  </si>
  <si>
    <t>БЕЗВОЗМЕЗДНЫЕ ПОСТУПЛЕНИЯ</t>
  </si>
  <si>
    <t>Дотации на выравнивание уровня бюджетной обеспеченности</t>
  </si>
  <si>
    <t>Субвенции на выполнение федеральных полномочий по государственной регистрации актов гражданского состояния</t>
  </si>
  <si>
    <t>тыс.руб.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</si>
  <si>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</si>
  <si>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</si>
  <si>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</si>
  <si>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</si>
  <si>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</si>
  <si>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</si>
  <si>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</si>
  <si>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Администратора</t>
  </si>
  <si>
    <t>Группы</t>
  </si>
  <si>
    <t>Подгруппы</t>
  </si>
  <si>
    <t>Статьи и подстатьи</t>
  </si>
  <si>
    <t>Элемента</t>
  </si>
  <si>
    <t>Программы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</si>
  <si>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</si>
  <si>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эконо­мической классификации доходов</t>
  </si>
  <si>
    <t>000</t>
  </si>
  <si>
    <t>1</t>
  </si>
  <si>
    <t>00000</t>
  </si>
  <si>
    <t>0000</t>
  </si>
  <si>
    <t>182</t>
  </si>
  <si>
    <t>02000</t>
  </si>
  <si>
    <t>110</t>
  </si>
  <si>
    <t>03000</t>
  </si>
  <si>
    <t xml:space="preserve">Единый сельскохозяйственный налог </t>
  </si>
  <si>
    <t>01000</t>
  </si>
  <si>
    <t>01030</t>
  </si>
  <si>
    <t>06000</t>
  </si>
  <si>
    <t>06013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</si>
  <si>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</si>
  <si>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06023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</si>
  <si>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</si>
  <si>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ЗАДОЛЖЕННОСТЬ И ПЕРЕРАСЧЕТЫ ПО ОТМЕНЕННЫМ НАЛОГАМ, СБОРАМ И ИНЫМ ОБЯЗАТЕЛЬНЫМ ПЛАТЕЖАМ</t>
  </si>
  <si>
    <t>04000</t>
  </si>
  <si>
    <t xml:space="preserve">Налоги на имущество 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</si>
  <si>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</si>
  <si>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</si>
  <si>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163</t>
  </si>
  <si>
    <t>ДОХОДЫ ОТ ИСПОЛЬЗОВАНИЯ ИМУЩЕСТВА, НАХОДЯЩЕГОСЯ В ГОСУДАРСТВЕННОЙ И МУНИЦИПАЛЬНОЙ СОБСТВЕННОСТИ</t>
  </si>
  <si>
    <t>120</t>
  </si>
  <si>
    <t>05035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</si>
  <si>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</si>
  <si>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09045</t>
  </si>
  <si>
    <t>Доходы от реализации имущества, находящегося в собственности поселений (за исключением имущества муниципальных автономных уч-ний,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</si>
  <si>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</si>
  <si>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поселений.</t>
  </si>
  <si>
    <t>17</t>
  </si>
  <si>
    <t>01050</t>
  </si>
  <si>
    <t>180</t>
  </si>
  <si>
    <t>05050</t>
  </si>
  <si>
    <t>2</t>
  </si>
  <si>
    <t>01001</t>
  </si>
  <si>
    <t>151</t>
  </si>
  <si>
    <t>03015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</si>
  <si>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</si>
  <si>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02088</t>
  </si>
  <si>
    <t>0001</t>
  </si>
  <si>
    <t>0002</t>
  </si>
  <si>
    <t>02089</t>
  </si>
  <si>
    <t>Субсидии бюджетам поселений на обеспечение мероприятий по переселению граждан из аварийного жилищного фонда за счет средств бюджетов (областной бюджет)</t>
  </si>
  <si>
    <t>02999</t>
  </si>
  <si>
    <t>04999</t>
  </si>
  <si>
    <t>Прочие межбюджетные трансферты передаваемые бюдетам поселений</t>
  </si>
  <si>
    <t>05000</t>
  </si>
  <si>
    <t>Прочие безвозмездные поступления в бюджеты поселений</t>
  </si>
  <si>
    <t>8</t>
  </si>
  <si>
    <t>50</t>
  </si>
  <si>
    <t xml:space="preserve">                          ИТОГО  ДОХОДОВ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</si>
  <si>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</si>
  <si>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02021</t>
  </si>
  <si>
    <t>1000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</si>
  <si>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</si>
  <si>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02022</t>
  </si>
  <si>
    <t>Налог на имущество физических лиц, взимаемый по ставкам,  применяемым к объектам налогообложения, расположенным в границах поселений</t>
  </si>
  <si>
    <t xml:space="preserve">Государственная пошлина за совершение нотариальных действий  (за исключением действий, совершаемых консульскими учреждениями Российской Федерации) </t>
  </si>
  <si>
    <t>04020</t>
  </si>
  <si>
    <t xml:space="preserve">Государственная пошлина за совершение нотариальных действий  должностными лицами органов местного самоуправления, уполномоченными в соответствии с законодательными актами Российской Федерации  на совершение ннотариальных действий </t>
  </si>
  <si>
    <t>04053</t>
  </si>
  <si>
    <t>Доходы получаемые в виде арендной  либо иной  платы  за передачу в возмездное пользование государственного и муниципального имущества (за исключением имущества автономных учреждений , а также имущества государственных и муниципальных унитарных предприятий, в том числе казенных)</t>
  </si>
  <si>
    <t>Невыясненые поступления зачисляемые  в бюджеты поселений</t>
  </si>
  <si>
    <t>Субсидии бюджетам поселений 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</si>
  <si>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 на обеспечение мероприятий по капитальному ремонту многоквартирных домов за счет средств бюджетов(областной бюджет)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</si>
  <si>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</si>
  <si>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Дотации бюджетам поселений на выравнивание уровня бюджетной обеспеченности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</si>
  <si>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</si>
  <si>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05013</t>
  </si>
  <si>
    <t>02053</t>
  </si>
  <si>
    <t>Доходы от реализации  иного имущества, находящегося в собственности поселений(за исключением имущества муниципальных бюджетных и автономных учреждений, а также имущества муниципальных унитарных  предприятий в том числе казенных), в части реализации основных средств по указанному имуществу.</t>
  </si>
  <si>
    <t>02052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</si>
  <si>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 в части реализации основных средств по указанному имуществу.</t>
  </si>
  <si>
    <t>02050</t>
  </si>
  <si>
    <t>Обеспечение проведения выборов и референдумов</t>
  </si>
  <si>
    <t>13</t>
  </si>
  <si>
    <t>План года тыс.руб.</t>
  </si>
  <si>
    <t>Мероприятия по землеустройству и землепользованию</t>
  </si>
  <si>
    <t>3400300</t>
  </si>
  <si>
    <t>Капитальный ремонт жилищного фонда</t>
  </si>
  <si>
    <t>3500200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</si>
  <si>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</si>
  <si>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</si>
  <si>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</si>
  <si>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Доплаты к пенсиям  государственных служащих  субъектов Российской Федерации и муниципальных служащих</t>
  </si>
  <si>
    <t>5058600</t>
  </si>
  <si>
    <t>Распределение расходов из  бюджета Подмокринского сельского поселения на 2012год 
по разделам и подразделам, целевым статьям и видам расходов функциональной классификации расходов</t>
  </si>
  <si>
    <t xml:space="preserve">Строительсиво и содержание автомобильных дорог и инженерных сооружений на них в границах городских округов и поселений в рамкох благоустройства </t>
  </si>
  <si>
    <t>Глава муниципального образования</t>
  </si>
  <si>
    <t>НАЦИОНАЛЬНАЯ ЭКОНОМИКА</t>
  </si>
  <si>
    <t>ЖИЛИЩНО-КОММУНАЛЬНОЕ ХОЗЯЙСТВО</t>
  </si>
  <si>
    <t>ОБЩЕГОСУДАРСТВЕННЫЕ ВОПРОСЫ</t>
  </si>
  <si>
    <t>ЗДРАВООХРАНЕНИЕ</t>
  </si>
  <si>
    <t>0700400</t>
  </si>
  <si>
    <t>КУЛЬТУРА,  КИНЕМОТОГРАФИЯ И СРЕДСТВА МАССОВОЙ ИНФОРМАЦИИ</t>
  </si>
  <si>
    <t>ВСЕГО РАСХОДОВ:</t>
  </si>
  <si>
    <t xml:space="preserve">План года </t>
  </si>
  <si>
    <t>Культура, кинемотография и средства массовой информации</t>
  </si>
  <si>
    <t>Прочие поступления от использования имущества, находящегося в собственности поселений ( за исключением  имущества муниципальных автономных предприятий, в том числе казенных)</t>
  </si>
  <si>
    <t>05025</t>
  </si>
  <si>
    <t>06025</t>
  </si>
  <si>
    <t>Поступление доходов в  бюджет  Подмокринского сельского поселения               в 2012 году</t>
  </si>
  <si>
    <t>План года,   тыс.руб.</t>
  </si>
  <si>
    <t xml:space="preserve">                              от  23.03. 2012г. №48</t>
  </si>
  <si>
    <t xml:space="preserve">                                                                                       от  23.03.2012 г. №48</t>
  </si>
  <si>
    <t xml:space="preserve">                                                                           от  23.03. 2012г  № 48 </t>
  </si>
  <si>
    <t xml:space="preserve">                                       от 23.03.2012 г. №48</t>
  </si>
  <si>
    <t xml:space="preserve">                             от  23.03.2012г. №48</t>
  </si>
  <si>
    <t>02051</t>
  </si>
  <si>
    <t>Субсидии бюджетам поселений на реализацию федеральных целевых программ</t>
  </si>
  <si>
    <t>- новый КБК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</si>
</sst>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"/>
    <numFmt numFmtId="171" formatCode="0.0000"/>
  </numFmts>
  <fonts count="48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name val="Times New Roman"/>
      <family val="1"/>
    </font>
    <font>
      <u val="single"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  <font>
      <sz val="9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22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2" fillId="0" borderId="10" xfId="0" applyFont="1" applyBorder="1" applyAlignment="1">
      <alignment/>
    </xf>
    <xf numFmtId="49" fontId="9" fillId="24" borderId="10" xfId="0" applyNumberFormat="1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3" fillId="0" borderId="10" xfId="0" applyFont="1" applyBorder="1" applyAlignment="1">
      <alignment/>
    </xf>
    <xf numFmtId="0" fontId="10" fillId="0" borderId="0" xfId="0" applyFont="1" applyAlignment="1">
      <alignment/>
    </xf>
    <xf numFmtId="49" fontId="14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2" fontId="9" fillId="24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11" fillId="24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4" fillId="24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9" fillId="24" borderId="10" xfId="0" applyFont="1" applyFill="1" applyBorder="1" applyAlignment="1">
      <alignment horizontal="left" wrapText="1" indent="5"/>
    </xf>
    <xf numFmtId="49" fontId="14" fillId="24" borderId="11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Alignment="1">
      <alignment/>
    </xf>
    <xf numFmtId="0" fontId="9" fillId="24" borderId="11" xfId="0" applyFont="1" applyFill="1" applyBorder="1" applyAlignment="1">
      <alignment wrapText="1"/>
    </xf>
    <xf numFmtId="49" fontId="9" fillId="24" borderId="10" xfId="0" applyNumberFormat="1" applyFont="1" applyFill="1" applyBorder="1" applyAlignment="1">
      <alignment horizontal="center" vertical="center" wrapText="1"/>
    </xf>
    <xf numFmtId="49" fontId="11" fillId="24" borderId="10" xfId="0" applyNumberFormat="1" applyFont="1" applyFill="1" applyBorder="1" applyAlignment="1">
      <alignment horizontal="center" vertical="center" wrapText="1"/>
    </xf>
    <xf numFmtId="49" fontId="12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15" fillId="2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49" fontId="9" fillId="24" borderId="11" xfId="0" applyNumberFormat="1" applyFont="1" applyFill="1" applyBorder="1" applyAlignment="1">
      <alignment horizontal="center" vertical="center" wrapText="1"/>
    </xf>
    <xf numFmtId="49" fontId="11" fillId="24" borderId="11" xfId="0" applyNumberFormat="1" applyFont="1" applyFill="1" applyBorder="1" applyAlignment="1">
      <alignment horizontal="center" vertical="center" wrapText="1"/>
    </xf>
    <xf numFmtId="49" fontId="14" fillId="24" borderId="11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9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6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5" fillId="24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9" fontId="14" fillId="24" borderId="12" xfId="0" applyNumberFormat="1" applyFont="1" applyFill="1" applyBorder="1" applyAlignment="1">
      <alignment horizontal="center" vertical="center" wrapText="1"/>
    </xf>
    <xf numFmtId="49" fontId="9" fillId="24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wrapText="1"/>
    </xf>
    <xf numFmtId="2" fontId="6" fillId="2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wrapText="1"/>
    </xf>
    <xf numFmtId="2" fontId="4" fillId="2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169" fontId="6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2" fontId="4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/>
    </xf>
    <xf numFmtId="0" fontId="9" fillId="24" borderId="11" xfId="0" applyFont="1" applyFill="1" applyBorder="1" applyAlignment="1">
      <alignment horizontal="left" vertical="center" wrapText="1"/>
    </xf>
    <xf numFmtId="0" fontId="14" fillId="24" borderId="10" xfId="0" applyFont="1" applyFill="1" applyBorder="1" applyAlignment="1">
      <alignment horizontal="left" vertical="center" wrapText="1"/>
    </xf>
    <xf numFmtId="0" fontId="9" fillId="24" borderId="11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wrapText="1"/>
    </xf>
    <xf numFmtId="0" fontId="9" fillId="24" borderId="13" xfId="0" applyFont="1" applyFill="1" applyBorder="1" applyAlignment="1">
      <alignment horizontal="center" vertical="center" wrapText="1"/>
    </xf>
    <xf numFmtId="49" fontId="9" fillId="24" borderId="14" xfId="0" applyNumberFormat="1" applyFont="1" applyFill="1" applyBorder="1" applyAlignment="1">
      <alignment horizontal="center" vertical="center" wrapText="1"/>
    </xf>
    <xf numFmtId="49" fontId="2" fillId="24" borderId="14" xfId="0" applyNumberFormat="1" applyFont="1" applyFill="1" applyBorder="1" applyAlignment="1">
      <alignment horizontal="center" vertical="center" wrapText="1"/>
    </xf>
    <xf numFmtId="49" fontId="14" fillId="24" borderId="14" xfId="0" applyNumberFormat="1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14" fillId="24" borderId="15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left" vertical="center" wrapText="1"/>
    </xf>
    <xf numFmtId="0" fontId="9" fillId="24" borderId="13" xfId="0" applyFont="1" applyFill="1" applyBorder="1" applyAlignment="1">
      <alignment horizontal="left" vertical="center" wrapText="1"/>
    </xf>
    <xf numFmtId="0" fontId="9" fillId="24" borderId="12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left" vertical="center" wrapText="1"/>
    </xf>
    <xf numFmtId="49" fontId="4" fillId="24" borderId="10" xfId="0" applyNumberFormat="1" applyFont="1" applyFill="1" applyBorder="1" applyAlignment="1">
      <alignment horizontal="center" wrapText="1"/>
    </xf>
    <xf numFmtId="2" fontId="10" fillId="24" borderId="10" xfId="0" applyNumberFormat="1" applyFont="1" applyFill="1" applyBorder="1" applyAlignment="1">
      <alignment horizontal="center" vertical="center" wrapText="1"/>
    </xf>
    <xf numFmtId="2" fontId="44" fillId="24" borderId="10" xfId="0" applyNumberFormat="1" applyFont="1" applyFill="1" applyBorder="1" applyAlignment="1">
      <alignment horizontal="center"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2" fontId="44" fillId="24" borderId="11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>
      <alignment horizontal="center" vertical="center" wrapText="1"/>
    </xf>
    <xf numFmtId="2" fontId="10" fillId="24" borderId="11" xfId="0" applyNumberFormat="1" applyFont="1" applyFill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2" fontId="6" fillId="24" borderId="11" xfId="0" applyNumberFormat="1" applyFont="1" applyFill="1" applyBorder="1" applyAlignment="1">
      <alignment horizontal="center" vertical="center" wrapText="1"/>
    </xf>
    <xf numFmtId="2" fontId="22" fillId="24" borderId="11" xfId="0" applyNumberFormat="1" applyFont="1" applyFill="1" applyBorder="1" applyAlignment="1">
      <alignment horizontal="center" vertical="center" wrapText="1"/>
    </xf>
    <xf numFmtId="49" fontId="25" fillId="24" borderId="11" xfId="0" applyNumberFormat="1" applyFont="1" applyFill="1" applyBorder="1" applyAlignment="1">
      <alignment horizontal="center" vertical="center" wrapText="1"/>
    </xf>
    <xf numFmtId="169" fontId="6" fillId="24" borderId="10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center" vertical="center" wrapText="1"/>
    </xf>
    <xf numFmtId="169" fontId="4" fillId="24" borderId="12" xfId="0" applyNumberFormat="1" applyFont="1" applyFill="1" applyBorder="1" applyAlignment="1">
      <alignment horizontal="center" vertical="center" wrapText="1"/>
    </xf>
    <xf numFmtId="169" fontId="22" fillId="24" borderId="10" xfId="0" applyNumberFormat="1" applyFont="1" applyFill="1" applyBorder="1" applyAlignment="1">
      <alignment horizontal="center" vertical="center" wrapText="1"/>
    </xf>
    <xf numFmtId="169" fontId="1" fillId="24" borderId="11" xfId="0" applyNumberFormat="1" applyFont="1" applyFill="1" applyBorder="1" applyAlignment="1">
      <alignment horizontal="center" vertical="center" wrapText="1"/>
    </xf>
    <xf numFmtId="49" fontId="6" fillId="24" borderId="12" xfId="0" applyNumberFormat="1" applyFont="1" applyFill="1" applyBorder="1" applyAlignment="1">
      <alignment horizontal="center" vertical="center" wrapText="1"/>
    </xf>
    <xf numFmtId="49" fontId="4" fillId="24" borderId="12" xfId="0" applyNumberFormat="1" applyFont="1" applyFill="1" applyBorder="1" applyAlignment="1">
      <alignment horizontal="center" vertical="center" wrapText="1"/>
    </xf>
    <xf numFmtId="2" fontId="6" fillId="24" borderId="12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49" fontId="10" fillId="24" borderId="10" xfId="0" applyNumberFormat="1" applyFont="1" applyFill="1" applyBorder="1" applyAlignment="1">
      <alignment horizontal="center" vertical="center" wrapText="1"/>
    </xf>
    <xf numFmtId="169" fontId="10" fillId="24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textRotation="90"/>
    </xf>
    <xf numFmtId="49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21" fillId="0" borderId="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9" fillId="24" borderId="16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49" fontId="11" fillId="24" borderId="11" xfId="0" applyNumberFormat="1" applyFont="1" applyFill="1" applyBorder="1" applyAlignment="1">
      <alignment horizontal="center" vertical="top" wrapText="1"/>
    </xf>
    <xf numFmtId="169" fontId="12" fillId="0" borderId="1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23" fillId="0" borderId="0" xfId="0" applyFont="1" applyBorder="1" applyAlignment="1">
      <alignment horizontal="center" wrapText="1"/>
    </xf>
    <xf numFmtId="2" fontId="11" fillId="24" borderId="16" xfId="0" applyNumberFormat="1" applyFont="1" applyFill="1" applyBorder="1" applyAlignment="1">
      <alignment horizontal="right" wrapText="1"/>
    </xf>
    <xf numFmtId="2" fontId="12" fillId="0" borderId="10" xfId="0" applyNumberFormat="1" applyFont="1" applyBorder="1" applyAlignment="1">
      <alignment horizontal="right"/>
    </xf>
    <xf numFmtId="2" fontId="9" fillId="24" borderId="16" xfId="0" applyNumberFormat="1" applyFont="1" applyFill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2" fontId="15" fillId="24" borderId="16" xfId="0" applyNumberFormat="1" applyFont="1" applyFill="1" applyBorder="1" applyAlignment="1">
      <alignment horizontal="right" wrapText="1"/>
    </xf>
    <xf numFmtId="2" fontId="14" fillId="24" borderId="16" xfId="0" applyNumberFormat="1" applyFont="1" applyFill="1" applyBorder="1" applyAlignment="1">
      <alignment horizontal="right" wrapText="1"/>
    </xf>
    <xf numFmtId="2" fontId="20" fillId="0" borderId="10" xfId="0" applyNumberFormat="1" applyFont="1" applyBorder="1" applyAlignment="1">
      <alignment horizontal="right"/>
    </xf>
    <xf numFmtId="2" fontId="6" fillId="24" borderId="16" xfId="0" applyNumberFormat="1" applyFont="1" applyFill="1" applyBorder="1" applyAlignment="1">
      <alignment horizontal="right" wrapText="1"/>
    </xf>
    <xf numFmtId="2" fontId="10" fillId="0" borderId="10" xfId="0" applyNumberFormat="1" applyFont="1" applyBorder="1" applyAlignment="1">
      <alignment horizontal="right"/>
    </xf>
    <xf numFmtId="2" fontId="4" fillId="24" borderId="16" xfId="0" applyNumberFormat="1" applyFont="1" applyFill="1" applyBorder="1" applyAlignment="1">
      <alignment horizontal="right" wrapText="1"/>
    </xf>
    <xf numFmtId="2" fontId="2" fillId="24" borderId="16" xfId="0" applyNumberFormat="1" applyFont="1" applyFill="1" applyBorder="1" applyAlignment="1">
      <alignment horizontal="right" wrapText="1"/>
    </xf>
    <xf numFmtId="2" fontId="15" fillId="0" borderId="10" xfId="0" applyNumberFormat="1" applyFont="1" applyBorder="1" applyAlignment="1">
      <alignment horizontal="right"/>
    </xf>
    <xf numFmtId="169" fontId="11" fillId="24" borderId="16" xfId="0" applyNumberFormat="1" applyFont="1" applyFill="1" applyBorder="1" applyAlignment="1">
      <alignment horizontal="right" wrapText="1"/>
    </xf>
    <xf numFmtId="169" fontId="9" fillId="24" borderId="16" xfId="0" applyNumberFormat="1" applyFont="1" applyFill="1" applyBorder="1" applyAlignment="1">
      <alignment horizontal="right" wrapText="1"/>
    </xf>
    <xf numFmtId="169" fontId="9" fillId="0" borderId="16" xfId="0" applyNumberFormat="1" applyFont="1" applyBorder="1" applyAlignment="1">
      <alignment horizontal="right" wrapText="1"/>
    </xf>
    <xf numFmtId="169" fontId="14" fillId="24" borderId="16" xfId="0" applyNumberFormat="1" applyFont="1" applyFill="1" applyBorder="1" applyAlignment="1">
      <alignment horizontal="right" wrapText="1"/>
    </xf>
    <xf numFmtId="2" fontId="14" fillId="24" borderId="10" xfId="0" applyNumberFormat="1" applyFont="1" applyFill="1" applyBorder="1" applyAlignment="1">
      <alignment horizontal="right" wrapText="1"/>
    </xf>
    <xf numFmtId="169" fontId="2" fillId="24" borderId="16" xfId="0" applyNumberFormat="1" applyFont="1" applyFill="1" applyBorder="1" applyAlignment="1">
      <alignment horizontal="right" wrapText="1"/>
    </xf>
    <xf numFmtId="2" fontId="9" fillId="24" borderId="10" xfId="0" applyNumberFormat="1" applyFont="1" applyFill="1" applyBorder="1" applyAlignment="1">
      <alignment horizontal="right" wrapText="1"/>
    </xf>
    <xf numFmtId="2" fontId="12" fillId="24" borderId="16" xfId="0" applyNumberFormat="1" applyFont="1" applyFill="1" applyBorder="1" applyAlignment="1">
      <alignment horizontal="right" wrapText="1"/>
    </xf>
    <xf numFmtId="0" fontId="15" fillId="24" borderId="10" xfId="0" applyFont="1" applyFill="1" applyBorder="1" applyAlignment="1">
      <alignment horizontal="left" vertical="center" wrapText="1"/>
    </xf>
    <xf numFmtId="2" fontId="12" fillId="24" borderId="10" xfId="0" applyNumberFormat="1" applyFont="1" applyFill="1" applyBorder="1" applyAlignment="1">
      <alignment horizontal="right" wrapText="1"/>
    </xf>
    <xf numFmtId="2" fontId="2" fillId="24" borderId="10" xfId="0" applyNumberFormat="1" applyFont="1" applyFill="1" applyBorder="1" applyAlignment="1">
      <alignment horizontal="right" wrapText="1"/>
    </xf>
    <xf numFmtId="2" fontId="1" fillId="24" borderId="10" xfId="0" applyNumberFormat="1" applyFont="1" applyFill="1" applyBorder="1" applyAlignment="1">
      <alignment horizontal="right" wrapText="1"/>
    </xf>
    <xf numFmtId="2" fontId="1" fillId="0" borderId="10" xfId="0" applyNumberFormat="1" applyFont="1" applyBorder="1" applyAlignment="1">
      <alignment horizontal="right"/>
    </xf>
    <xf numFmtId="2" fontId="4" fillId="24" borderId="10" xfId="0" applyNumberFormat="1" applyFont="1" applyFill="1" applyBorder="1" applyAlignment="1">
      <alignment horizontal="right" wrapText="1"/>
    </xf>
    <xf numFmtId="2" fontId="11" fillId="24" borderId="10" xfId="0" applyNumberFormat="1" applyFont="1" applyFill="1" applyBorder="1" applyAlignment="1">
      <alignment horizontal="right" wrapText="1"/>
    </xf>
    <xf numFmtId="2" fontId="9" fillId="24" borderId="12" xfId="0" applyNumberFormat="1" applyFont="1" applyFill="1" applyBorder="1" applyAlignment="1">
      <alignment horizontal="right" wrapText="1"/>
    </xf>
    <xf numFmtId="169" fontId="11" fillId="24" borderId="10" xfId="0" applyNumberFormat="1" applyFont="1" applyFill="1" applyBorder="1" applyAlignment="1">
      <alignment horizontal="right" wrapText="1"/>
    </xf>
    <xf numFmtId="169" fontId="9" fillId="24" borderId="10" xfId="0" applyNumberFormat="1" applyFont="1" applyFill="1" applyBorder="1" applyAlignment="1">
      <alignment horizontal="right" wrapText="1"/>
    </xf>
    <xf numFmtId="169" fontId="2" fillId="24" borderId="10" xfId="0" applyNumberFormat="1" applyFont="1" applyFill="1" applyBorder="1" applyAlignment="1">
      <alignment horizontal="right" wrapText="1"/>
    </xf>
    <xf numFmtId="2" fontId="3" fillId="0" borderId="10" xfId="0" applyNumberFormat="1" applyFont="1" applyBorder="1" applyAlignment="1">
      <alignment horizontal="right"/>
    </xf>
    <xf numFmtId="2" fontId="5" fillId="24" borderId="10" xfId="0" applyNumberFormat="1" applyFont="1" applyFill="1" applyBorder="1" applyAlignment="1">
      <alignment horizontal="right" wrapText="1"/>
    </xf>
    <xf numFmtId="2" fontId="15" fillId="24" borderId="10" xfId="0" applyNumberFormat="1" applyFont="1" applyFill="1" applyBorder="1" applyAlignment="1">
      <alignment horizontal="right" wrapText="1"/>
    </xf>
    <xf numFmtId="169" fontId="12" fillId="24" borderId="10" xfId="0" applyNumberFormat="1" applyFont="1" applyFill="1" applyBorder="1" applyAlignment="1">
      <alignment horizontal="right" wrapText="1"/>
    </xf>
    <xf numFmtId="169" fontId="2" fillId="0" borderId="10" xfId="0" applyNumberFormat="1" applyFont="1" applyBorder="1" applyAlignment="1">
      <alignment horizontal="right"/>
    </xf>
    <xf numFmtId="169" fontId="1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169" fontId="10" fillId="0" borderId="10" xfId="0" applyNumberFormat="1" applyFont="1" applyBorder="1" applyAlignment="1">
      <alignment/>
    </xf>
    <xf numFmtId="169" fontId="3" fillId="0" borderId="1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 wrapText="1"/>
    </xf>
    <xf numFmtId="2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/>
    </xf>
    <xf numFmtId="0" fontId="21" fillId="0" borderId="0" xfId="0" applyFont="1" applyBorder="1" applyAlignment="1">
      <alignment horizontal="center" wrapText="1"/>
    </xf>
    <xf numFmtId="2" fontId="2" fillId="0" borderId="17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49" fontId="9" fillId="24" borderId="10" xfId="0" applyNumberFormat="1" applyFont="1" applyFill="1" applyBorder="1" applyAlignment="1">
      <alignment horizontal="center" vertical="center" wrapText="1"/>
    </xf>
    <xf numFmtId="2" fontId="9" fillId="24" borderId="11" xfId="0" applyNumberFormat="1" applyFont="1" applyFill="1" applyBorder="1" applyAlignment="1">
      <alignment horizontal="center" vertical="center" wrapText="1"/>
    </xf>
    <xf numFmtId="2" fontId="9" fillId="24" borderId="12" xfId="0" applyNumberFormat="1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wrapText="1"/>
    </xf>
    <xf numFmtId="0" fontId="9" fillId="24" borderId="11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49" fontId="9" fillId="24" borderId="11" xfId="0" applyNumberFormat="1" applyFont="1" applyFill="1" applyBorder="1" applyAlignment="1">
      <alignment horizontal="center" vertical="center" wrapText="1"/>
    </xf>
    <xf numFmtId="49" fontId="9" fillId="24" borderId="1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49" fontId="45" fillId="0" borderId="10" xfId="0" applyNumberFormat="1" applyFont="1" applyBorder="1" applyAlignment="1">
      <alignment horizontal="center"/>
    </xf>
    <xf numFmtId="49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left" wrapText="1"/>
    </xf>
    <xf numFmtId="2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/>
    </xf>
    <xf numFmtId="2" fontId="45" fillId="0" borderId="10" xfId="0" applyNumberFormat="1" applyFont="1" applyBorder="1" applyAlignment="1">
      <alignment/>
    </xf>
    <xf numFmtId="49" fontId="47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G30" sqref="G30"/>
    </sheetView>
  </sheetViews>
  <sheetFormatPr defaultColWidth="9.00390625" defaultRowHeight="12.75"/>
  <cols>
    <col min="1" max="1" width="21.625" style="0" customWidth="1"/>
    <col min="2" max="2" width="39.00390625" style="0" customWidth="1"/>
    <col min="3" max="3" width="7.875" style="0" customWidth="1"/>
    <col min="4" max="4" width="8.375" style="0" customWidth="1"/>
    <col min="5" max="5" width="9.625" style="0" customWidth="1"/>
  </cols>
  <sheetData>
    <row r="1" spans="2:5" ht="12.75">
      <c r="B1" s="192" t="s">
        <v>24</v>
      </c>
      <c r="C1" s="192"/>
      <c r="D1" s="192"/>
      <c r="E1" s="192"/>
    </row>
    <row r="2" spans="2:5" ht="12.75">
      <c r="B2" s="192" t="s">
        <v>23</v>
      </c>
      <c r="C2" s="192"/>
      <c r="D2" s="192"/>
      <c r="E2" s="192"/>
    </row>
    <row r="3" spans="2:5" ht="12.75">
      <c r="B3" s="192" t="s">
        <v>25</v>
      </c>
      <c r="C3" s="192"/>
      <c r="D3" s="192"/>
      <c r="E3" s="192"/>
    </row>
    <row r="4" spans="2:5" ht="12.75">
      <c r="B4" s="192" t="s">
        <v>487</v>
      </c>
      <c r="C4" s="192"/>
      <c r="D4" s="192"/>
      <c r="E4" s="192"/>
    </row>
    <row r="9" spans="1:6" ht="30.75" customHeight="1">
      <c r="A9" s="141" t="s">
        <v>1</v>
      </c>
      <c r="B9" s="136" t="s">
        <v>2</v>
      </c>
      <c r="C9" s="83" t="s">
        <v>3</v>
      </c>
      <c r="D9" s="83" t="s">
        <v>44</v>
      </c>
      <c r="E9" s="60" t="s">
        <v>26</v>
      </c>
      <c r="F9" s="139"/>
    </row>
    <row r="10" spans="1:5" ht="12.75">
      <c r="A10" s="141"/>
      <c r="B10" s="136" t="s">
        <v>4</v>
      </c>
      <c r="C10" s="187">
        <f>C11</f>
        <v>51.0630000000001</v>
      </c>
      <c r="D10" s="187">
        <f>D11</f>
        <v>-51.063</v>
      </c>
      <c r="E10" s="187">
        <f>E11</f>
        <v>9.947598300641403E-14</v>
      </c>
    </row>
    <row r="11" spans="1:5" ht="36">
      <c r="A11" s="188" t="s">
        <v>5</v>
      </c>
      <c r="B11" s="189" t="s">
        <v>6</v>
      </c>
      <c r="C11" s="190">
        <f>C15+C12</f>
        <v>51.0630000000001</v>
      </c>
      <c r="D11" s="12">
        <v>-51.063</v>
      </c>
      <c r="E11" s="191">
        <f>C11+D11</f>
        <v>9.947598300641403E-14</v>
      </c>
    </row>
    <row r="12" spans="1:5" ht="12.75">
      <c r="A12" s="141" t="s">
        <v>7</v>
      </c>
      <c r="B12" s="136" t="s">
        <v>8</v>
      </c>
      <c r="C12" s="187">
        <f aca="true" t="shared" si="0" ref="C12:E13">C13</f>
        <v>-2192.1</v>
      </c>
      <c r="D12" s="187">
        <f t="shared" si="0"/>
        <v>-236.567</v>
      </c>
      <c r="E12" s="187">
        <f t="shared" si="0"/>
        <v>-2428.667</v>
      </c>
    </row>
    <row r="13" spans="1:5" ht="12.75">
      <c r="A13" s="141" t="s">
        <v>9</v>
      </c>
      <c r="B13" s="136" t="s">
        <v>10</v>
      </c>
      <c r="C13" s="187">
        <f t="shared" si="0"/>
        <v>-2192.1</v>
      </c>
      <c r="D13" s="187">
        <f t="shared" si="0"/>
        <v>-236.567</v>
      </c>
      <c r="E13" s="187">
        <f t="shared" si="0"/>
        <v>-2428.667</v>
      </c>
    </row>
    <row r="14" spans="1:5" ht="24">
      <c r="A14" s="141" t="s">
        <v>11</v>
      </c>
      <c r="B14" s="136" t="s">
        <v>17</v>
      </c>
      <c r="C14" s="187">
        <v>-2192.1</v>
      </c>
      <c r="D14" s="12">
        <v>-236.567</v>
      </c>
      <c r="E14" s="191">
        <f>C14+D14</f>
        <v>-2428.667</v>
      </c>
    </row>
    <row r="15" spans="1:5" ht="12.75">
      <c r="A15" s="141" t="s">
        <v>12</v>
      </c>
      <c r="B15" s="136" t="s">
        <v>16</v>
      </c>
      <c r="C15" s="187">
        <f aca="true" t="shared" si="1" ref="C15:E16">C16</f>
        <v>2243.163</v>
      </c>
      <c r="D15" s="187">
        <f t="shared" si="1"/>
        <v>526.567</v>
      </c>
      <c r="E15" s="187">
        <f t="shared" si="1"/>
        <v>2769.73</v>
      </c>
    </row>
    <row r="16" spans="1:5" ht="12.75">
      <c r="A16" s="141" t="s">
        <v>13</v>
      </c>
      <c r="B16" s="136" t="s">
        <v>14</v>
      </c>
      <c r="C16" s="187">
        <f t="shared" si="1"/>
        <v>2243.163</v>
      </c>
      <c r="D16" s="187">
        <f t="shared" si="1"/>
        <v>526.567</v>
      </c>
      <c r="E16" s="187">
        <f t="shared" si="1"/>
        <v>2769.73</v>
      </c>
    </row>
    <row r="17" spans="1:5" ht="24">
      <c r="A17" s="141" t="s">
        <v>15</v>
      </c>
      <c r="B17" s="136" t="s">
        <v>18</v>
      </c>
      <c r="C17" s="187">
        <v>2243.163</v>
      </c>
      <c r="D17" s="141">
        <v>526.567</v>
      </c>
      <c r="E17" s="191">
        <f>C17+D17</f>
        <v>2769.73</v>
      </c>
    </row>
  </sheetData>
  <mergeCells count="4">
    <mergeCell ref="B1:E1"/>
    <mergeCell ref="B2:E2"/>
    <mergeCell ref="B3:E3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2"/>
  <sheetViews>
    <sheetView zoomScaleSheetLayoutView="100" workbookViewId="0" topLeftCell="A23">
      <selection activeCell="I77" sqref="I77"/>
    </sheetView>
  </sheetViews>
  <sheetFormatPr defaultColWidth="9.00390625" defaultRowHeight="12.75"/>
  <cols>
    <col min="1" max="1" width="33.625" style="2" customWidth="1"/>
    <col min="2" max="2" width="13.125" style="4" customWidth="1"/>
    <col min="3" max="3" width="10.125" style="4" customWidth="1"/>
    <col min="4" max="4" width="0.37109375" style="4" hidden="1" customWidth="1"/>
    <col min="5" max="5" width="5.00390625" style="4" hidden="1" customWidth="1"/>
    <col min="6" max="6" width="10.875" style="18" customWidth="1"/>
    <col min="7" max="7" width="9.875" style="2" customWidth="1"/>
    <col min="8" max="8" width="10.875" style="2" customWidth="1"/>
    <col min="9" max="16384" width="9.125" style="2" customWidth="1"/>
  </cols>
  <sheetData>
    <row r="1" spans="3:10" ht="12.75" customHeight="1">
      <c r="C1" s="194" t="s">
        <v>33</v>
      </c>
      <c r="D1" s="194"/>
      <c r="E1" s="194"/>
      <c r="F1" s="194"/>
      <c r="G1" s="194"/>
      <c r="H1" s="194"/>
      <c r="I1" s="148"/>
      <c r="J1" s="148"/>
    </row>
    <row r="2" spans="3:10" ht="12.75" customHeight="1">
      <c r="C2" s="194" t="s">
        <v>30</v>
      </c>
      <c r="D2" s="194"/>
      <c r="E2" s="194"/>
      <c r="F2" s="194"/>
      <c r="G2" s="194"/>
      <c r="H2" s="194"/>
      <c r="I2" s="148"/>
      <c r="J2" s="148"/>
    </row>
    <row r="3" spans="3:10" ht="12.75" customHeight="1">
      <c r="C3" s="194" t="s">
        <v>31</v>
      </c>
      <c r="D3" s="194"/>
      <c r="E3" s="194"/>
      <c r="F3" s="194"/>
      <c r="G3" s="194"/>
      <c r="H3" s="194"/>
      <c r="I3" s="148"/>
      <c r="J3" s="148"/>
    </row>
    <row r="4" spans="3:10" ht="12.75" customHeight="1">
      <c r="C4" s="195" t="s">
        <v>486</v>
      </c>
      <c r="D4" s="195"/>
      <c r="E4" s="195"/>
      <c r="F4" s="195"/>
      <c r="G4" s="195"/>
      <c r="H4" s="195"/>
      <c r="I4" s="149"/>
      <c r="J4" s="149"/>
    </row>
    <row r="5" spans="1:8" ht="30.75" customHeight="1">
      <c r="A5" s="196" t="s">
        <v>204</v>
      </c>
      <c r="B5" s="196"/>
      <c r="C5" s="196"/>
      <c r="D5" s="196"/>
      <c r="E5" s="196"/>
      <c r="F5" s="196"/>
      <c r="G5" s="196"/>
      <c r="H5" s="196"/>
    </row>
    <row r="6" spans="1:8" ht="12" customHeight="1">
      <c r="A6" s="138"/>
      <c r="B6" s="138"/>
      <c r="C6" s="138"/>
      <c r="D6" s="138"/>
      <c r="E6" s="138"/>
      <c r="F6" s="193" t="s">
        <v>366</v>
      </c>
      <c r="G6" s="193"/>
      <c r="H6" s="193"/>
    </row>
    <row r="7" spans="1:9" ht="24.75" customHeight="1">
      <c r="A7" s="55" t="s">
        <v>367</v>
      </c>
      <c r="B7" s="39" t="s">
        <v>368</v>
      </c>
      <c r="C7" s="39" t="s">
        <v>369</v>
      </c>
      <c r="D7" s="106" t="s">
        <v>83</v>
      </c>
      <c r="E7" s="106" t="s">
        <v>84</v>
      </c>
      <c r="F7" s="24" t="s">
        <v>459</v>
      </c>
      <c r="G7" s="140" t="s">
        <v>44</v>
      </c>
      <c r="H7" s="140" t="s">
        <v>45</v>
      </c>
      <c r="I7" s="5"/>
    </row>
    <row r="8" spans="1:8" ht="23.25" customHeight="1">
      <c r="A8" s="98" t="s">
        <v>370</v>
      </c>
      <c r="B8" s="36" t="s">
        <v>371</v>
      </c>
      <c r="C8" s="40"/>
      <c r="D8" s="40"/>
      <c r="E8" s="40"/>
      <c r="F8" s="107">
        <f>F9+F10+F11</f>
        <v>1109.73</v>
      </c>
      <c r="G8" s="22">
        <f>SUM(G9:G14)</f>
        <v>217</v>
      </c>
      <c r="H8" s="22">
        <f>F8+G8</f>
        <v>1326.73</v>
      </c>
    </row>
    <row r="9" spans="1:8" ht="36">
      <c r="A9" s="65" t="s">
        <v>351</v>
      </c>
      <c r="B9" s="39" t="s">
        <v>371</v>
      </c>
      <c r="C9" s="39" t="s">
        <v>63</v>
      </c>
      <c r="D9" s="40"/>
      <c r="E9" s="40"/>
      <c r="F9" s="16">
        <v>251.75</v>
      </c>
      <c r="G9" s="20"/>
      <c r="H9" s="20">
        <f>F9+G9</f>
        <v>251.75</v>
      </c>
    </row>
    <row r="10" spans="1:8" ht="33.75" customHeight="1">
      <c r="A10" s="65" t="s">
        <v>372</v>
      </c>
      <c r="B10" s="39" t="s">
        <v>371</v>
      </c>
      <c r="C10" s="39" t="s">
        <v>373</v>
      </c>
      <c r="D10" s="39" t="s">
        <v>333</v>
      </c>
      <c r="E10" s="40"/>
      <c r="F10" s="108">
        <v>36</v>
      </c>
      <c r="G10" s="20"/>
      <c r="H10" s="20">
        <f>F10+G10</f>
        <v>36</v>
      </c>
    </row>
    <row r="11" spans="1:8" ht="57" customHeight="1">
      <c r="A11" s="65" t="s">
        <v>46</v>
      </c>
      <c r="B11" s="47" t="s">
        <v>371</v>
      </c>
      <c r="C11" s="39" t="s">
        <v>47</v>
      </c>
      <c r="D11" s="39"/>
      <c r="E11" s="39"/>
      <c r="F11" s="108">
        <v>821.98</v>
      </c>
      <c r="G11" s="20">
        <v>197</v>
      </c>
      <c r="H11" s="20">
        <f>F11+G11</f>
        <v>1018.98</v>
      </c>
    </row>
    <row r="12" spans="1:8" ht="23.25" customHeight="1">
      <c r="A12" s="100" t="s">
        <v>457</v>
      </c>
      <c r="B12" s="109" t="s">
        <v>371</v>
      </c>
      <c r="C12" s="110" t="s">
        <v>61</v>
      </c>
      <c r="D12" s="110"/>
      <c r="E12" s="110"/>
      <c r="F12" s="111"/>
      <c r="G12" s="20"/>
      <c r="H12" s="20">
        <f aca="true" t="shared" si="0" ref="H12:H54">F12+G12</f>
        <v>0</v>
      </c>
    </row>
    <row r="13" spans="1:8" ht="18" customHeight="1">
      <c r="A13" s="100" t="s">
        <v>50</v>
      </c>
      <c r="B13" s="109" t="s">
        <v>371</v>
      </c>
      <c r="C13" s="110" t="s">
        <v>129</v>
      </c>
      <c r="D13" s="110"/>
      <c r="E13" s="110"/>
      <c r="F13" s="111">
        <v>0</v>
      </c>
      <c r="G13" s="20">
        <v>20</v>
      </c>
      <c r="H13" s="20">
        <f t="shared" si="0"/>
        <v>20</v>
      </c>
    </row>
    <row r="14" spans="1:8" ht="24" customHeight="1">
      <c r="A14" s="100" t="s">
        <v>51</v>
      </c>
      <c r="B14" s="109" t="s">
        <v>371</v>
      </c>
      <c r="C14" s="110" t="s">
        <v>458</v>
      </c>
      <c r="D14" s="110"/>
      <c r="E14" s="110"/>
      <c r="F14" s="111"/>
      <c r="G14" s="20"/>
      <c r="H14" s="20">
        <f t="shared" si="0"/>
        <v>0</v>
      </c>
    </row>
    <row r="15" spans="1:8" ht="27.75" customHeight="1">
      <c r="A15" s="99" t="s">
        <v>328</v>
      </c>
      <c r="B15" s="112" t="s">
        <v>63</v>
      </c>
      <c r="C15" s="110"/>
      <c r="D15" s="110"/>
      <c r="E15" s="110"/>
      <c r="F15" s="113">
        <f>F16</f>
        <v>59.1</v>
      </c>
      <c r="G15" s="22">
        <f>G16</f>
        <v>0</v>
      </c>
      <c r="H15" s="22">
        <f t="shared" si="0"/>
        <v>59.1</v>
      </c>
    </row>
    <row r="16" spans="1:8" ht="28.5" customHeight="1">
      <c r="A16" s="100" t="s">
        <v>331</v>
      </c>
      <c r="B16" s="109" t="s">
        <v>63</v>
      </c>
      <c r="C16" s="110" t="s">
        <v>373</v>
      </c>
      <c r="D16" s="110"/>
      <c r="E16" s="110"/>
      <c r="F16" s="111">
        <v>59.1</v>
      </c>
      <c r="G16" s="20"/>
      <c r="H16" s="20">
        <f t="shared" si="0"/>
        <v>59.1</v>
      </c>
    </row>
    <row r="17" spans="1:8" ht="27.75" customHeight="1">
      <c r="A17" s="99" t="s">
        <v>52</v>
      </c>
      <c r="B17" s="112" t="s">
        <v>47</v>
      </c>
      <c r="C17" s="110"/>
      <c r="D17" s="110"/>
      <c r="E17" s="110"/>
      <c r="F17" s="108"/>
      <c r="G17" s="20">
        <f>G18+G19</f>
        <v>15.2</v>
      </c>
      <c r="H17" s="20">
        <f t="shared" si="0"/>
        <v>15.2</v>
      </c>
    </row>
    <row r="18" spans="1:8" ht="20.25" customHeight="1">
      <c r="A18" s="100" t="s">
        <v>370</v>
      </c>
      <c r="B18" s="109" t="s">
        <v>47</v>
      </c>
      <c r="C18" s="110" t="s">
        <v>371</v>
      </c>
      <c r="D18" s="110"/>
      <c r="E18" s="110"/>
      <c r="F18" s="108"/>
      <c r="G18" s="20"/>
      <c r="H18" s="20">
        <f t="shared" si="0"/>
        <v>0</v>
      </c>
    </row>
    <row r="19" spans="1:8" ht="27.75" customHeight="1">
      <c r="A19" s="100" t="s">
        <v>197</v>
      </c>
      <c r="B19" s="109" t="s">
        <v>47</v>
      </c>
      <c r="C19" s="110" t="s">
        <v>247</v>
      </c>
      <c r="D19" s="110"/>
      <c r="E19" s="110"/>
      <c r="F19" s="108"/>
      <c r="G19" s="20">
        <v>15.2</v>
      </c>
      <c r="H19" s="20">
        <f t="shared" si="0"/>
        <v>15.2</v>
      </c>
    </row>
    <row r="20" spans="1:8" ht="30.75" customHeight="1">
      <c r="A20" s="105" t="s">
        <v>54</v>
      </c>
      <c r="B20" s="36" t="s">
        <v>55</v>
      </c>
      <c r="C20" s="40"/>
      <c r="D20" s="40"/>
      <c r="E20" s="40"/>
      <c r="F20" s="37">
        <f>F21+F23+F24</f>
        <v>252.57999999999998</v>
      </c>
      <c r="G20" s="21">
        <f>G21+G23+G24</f>
        <v>269.367</v>
      </c>
      <c r="H20" s="22">
        <f t="shared" si="0"/>
        <v>521.947</v>
      </c>
    </row>
    <row r="21" spans="1:8" ht="17.25" customHeight="1">
      <c r="A21" s="65" t="s">
        <v>56</v>
      </c>
      <c r="B21" s="39" t="s">
        <v>55</v>
      </c>
      <c r="C21" s="39" t="s">
        <v>371</v>
      </c>
      <c r="D21" s="40"/>
      <c r="E21" s="40"/>
      <c r="F21" s="16">
        <v>3.6</v>
      </c>
      <c r="G21" s="15">
        <v>30.867</v>
      </c>
      <c r="H21" s="20">
        <f t="shared" si="0"/>
        <v>34.467</v>
      </c>
    </row>
    <row r="22" spans="1:8" ht="1.5" customHeight="1" hidden="1">
      <c r="A22" s="65" t="s">
        <v>140</v>
      </c>
      <c r="B22" s="39" t="s">
        <v>55</v>
      </c>
      <c r="C22" s="39" t="s">
        <v>371</v>
      </c>
      <c r="D22" s="39" t="s">
        <v>141</v>
      </c>
      <c r="E22" s="40" t="s">
        <v>142</v>
      </c>
      <c r="F22" s="114"/>
      <c r="G22" s="20"/>
      <c r="H22" s="20">
        <f t="shared" si="0"/>
        <v>0</v>
      </c>
    </row>
    <row r="23" spans="1:8" ht="18" customHeight="1">
      <c r="A23" s="65" t="s">
        <v>57</v>
      </c>
      <c r="B23" s="39" t="s">
        <v>55</v>
      </c>
      <c r="C23" s="47" t="s">
        <v>63</v>
      </c>
      <c r="D23" s="115"/>
      <c r="E23" s="40"/>
      <c r="F23" s="108"/>
      <c r="G23" s="20"/>
      <c r="H23" s="20">
        <f t="shared" si="0"/>
        <v>0</v>
      </c>
    </row>
    <row r="24" spans="1:8" ht="17.25" customHeight="1">
      <c r="A24" s="65" t="s">
        <v>262</v>
      </c>
      <c r="B24" s="39" t="s">
        <v>55</v>
      </c>
      <c r="C24" s="47" t="s">
        <v>373</v>
      </c>
      <c r="D24" s="47"/>
      <c r="E24" s="40" t="s">
        <v>178</v>
      </c>
      <c r="F24" s="116">
        <v>248.98</v>
      </c>
      <c r="G24" s="20">
        <v>238.5</v>
      </c>
      <c r="H24" s="20">
        <f t="shared" si="0"/>
        <v>487.48</v>
      </c>
    </row>
    <row r="25" spans="1:8" ht="29.25" customHeight="1">
      <c r="A25" s="99" t="s">
        <v>480</v>
      </c>
      <c r="B25" s="112" t="s">
        <v>68</v>
      </c>
      <c r="C25" s="109"/>
      <c r="D25" s="109"/>
      <c r="E25" s="117"/>
      <c r="F25" s="118">
        <f>F26</f>
        <v>745.28</v>
      </c>
      <c r="G25" s="22">
        <f>G26</f>
        <v>0</v>
      </c>
      <c r="H25" s="22">
        <f t="shared" si="0"/>
        <v>745.28</v>
      </c>
    </row>
    <row r="26" spans="1:8" ht="17.25" customHeight="1">
      <c r="A26" s="100" t="s">
        <v>69</v>
      </c>
      <c r="B26" s="110" t="s">
        <v>68</v>
      </c>
      <c r="C26" s="109" t="s">
        <v>371</v>
      </c>
      <c r="D26" s="109"/>
      <c r="E26" s="117"/>
      <c r="F26" s="119">
        <v>745.28</v>
      </c>
      <c r="G26" s="20"/>
      <c r="H26" s="20">
        <f t="shared" si="0"/>
        <v>745.28</v>
      </c>
    </row>
    <row r="27" spans="1:8" ht="22.5" customHeight="1">
      <c r="A27" s="99" t="s">
        <v>346</v>
      </c>
      <c r="B27" s="112" t="s">
        <v>72</v>
      </c>
      <c r="C27" s="120"/>
      <c r="D27" s="120"/>
      <c r="E27" s="120"/>
      <c r="F27" s="113"/>
      <c r="G27" s="22"/>
      <c r="H27" s="20">
        <f t="shared" si="0"/>
        <v>0</v>
      </c>
    </row>
    <row r="28" spans="1:8" ht="25.5" customHeight="1">
      <c r="A28" s="98" t="s">
        <v>74</v>
      </c>
      <c r="B28" s="36" t="s">
        <v>94</v>
      </c>
      <c r="C28" s="47"/>
      <c r="D28" s="47"/>
      <c r="E28" s="47"/>
      <c r="F28" s="121">
        <f>F31+F32</f>
        <v>60.473</v>
      </c>
      <c r="G28" s="22">
        <f>G31+G32</f>
        <v>25</v>
      </c>
      <c r="H28" s="22">
        <f t="shared" si="0"/>
        <v>85.473</v>
      </c>
    </row>
    <row r="29" spans="1:8" ht="0.75" customHeight="1" hidden="1">
      <c r="A29" s="122"/>
      <c r="B29" s="123"/>
      <c r="C29" s="123"/>
      <c r="D29" s="123"/>
      <c r="E29" s="123"/>
      <c r="F29" s="124"/>
      <c r="G29" s="20"/>
      <c r="H29" s="20">
        <f t="shared" si="0"/>
        <v>0</v>
      </c>
    </row>
    <row r="30" spans="1:8" ht="12" hidden="1">
      <c r="A30" s="55"/>
      <c r="B30" s="39"/>
      <c r="C30" s="39"/>
      <c r="D30" s="39"/>
      <c r="E30" s="39"/>
      <c r="F30" s="125"/>
      <c r="G30" s="20"/>
      <c r="H30" s="20">
        <f t="shared" si="0"/>
        <v>0</v>
      </c>
    </row>
    <row r="31" spans="1:8" ht="14.25" customHeight="1">
      <c r="A31" s="100" t="s">
        <v>75</v>
      </c>
      <c r="B31" s="110" t="s">
        <v>94</v>
      </c>
      <c r="C31" s="110" t="s">
        <v>371</v>
      </c>
      <c r="D31" s="117"/>
      <c r="E31" s="117"/>
      <c r="F31" s="126">
        <v>40.473</v>
      </c>
      <c r="G31" s="20"/>
      <c r="H31" s="20">
        <f t="shared" si="0"/>
        <v>40.473</v>
      </c>
    </row>
    <row r="32" spans="1:256" s="69" customFormat="1" ht="14.25" customHeight="1">
      <c r="A32" s="65" t="s">
        <v>77</v>
      </c>
      <c r="B32" s="55">
        <v>10</v>
      </c>
      <c r="C32" s="39" t="s">
        <v>373</v>
      </c>
      <c r="D32" s="65"/>
      <c r="E32" s="65"/>
      <c r="F32" s="24">
        <v>20</v>
      </c>
      <c r="G32" s="17">
        <v>25</v>
      </c>
      <c r="H32" s="20">
        <f t="shared" si="0"/>
        <v>45</v>
      </c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2"/>
      <c r="IK32" s="102"/>
      <c r="IL32" s="102"/>
      <c r="IM32" s="102"/>
      <c r="IN32" s="102"/>
      <c r="IO32" s="102"/>
      <c r="IP32" s="102"/>
      <c r="IQ32" s="102"/>
      <c r="IR32" s="102"/>
      <c r="IS32" s="102"/>
      <c r="IT32" s="102"/>
      <c r="IU32" s="102"/>
      <c r="IV32" s="102"/>
    </row>
    <row r="33" spans="1:8" ht="21.75" customHeight="1">
      <c r="A33" s="101" t="s">
        <v>347</v>
      </c>
      <c r="B33" s="127" t="s">
        <v>129</v>
      </c>
      <c r="C33" s="128"/>
      <c r="D33" s="128"/>
      <c r="E33" s="123"/>
      <c r="F33" s="129">
        <f>F50</f>
        <v>16</v>
      </c>
      <c r="G33" s="22">
        <f>G50</f>
        <v>0</v>
      </c>
      <c r="H33" s="22">
        <f t="shared" si="0"/>
        <v>16</v>
      </c>
    </row>
    <row r="34" spans="1:8" ht="0.75" customHeight="1" hidden="1" thickBot="1">
      <c r="A34" s="55" t="s">
        <v>100</v>
      </c>
      <c r="B34" s="39" t="s">
        <v>68</v>
      </c>
      <c r="C34" s="39" t="s">
        <v>371</v>
      </c>
      <c r="D34" s="39">
        <v>4400000</v>
      </c>
      <c r="E34" s="39">
        <v>327</v>
      </c>
      <c r="F34" s="24"/>
      <c r="G34" s="20"/>
      <c r="H34" s="20">
        <f t="shared" si="0"/>
        <v>0</v>
      </c>
    </row>
    <row r="35" spans="1:8" ht="24" hidden="1">
      <c r="A35" s="55" t="s">
        <v>335</v>
      </c>
      <c r="B35" s="40"/>
      <c r="C35" s="40"/>
      <c r="D35" s="40"/>
      <c r="E35" s="40"/>
      <c r="F35" s="24"/>
      <c r="G35" s="20"/>
      <c r="H35" s="20">
        <f t="shared" si="0"/>
        <v>0</v>
      </c>
    </row>
    <row r="36" spans="1:8" ht="12" hidden="1">
      <c r="A36" s="55" t="s">
        <v>52</v>
      </c>
      <c r="B36" s="39" t="s">
        <v>47</v>
      </c>
      <c r="C36" s="40"/>
      <c r="D36" s="40"/>
      <c r="E36" s="40"/>
      <c r="F36" s="24"/>
      <c r="G36" s="20"/>
      <c r="H36" s="20">
        <f t="shared" si="0"/>
        <v>0</v>
      </c>
    </row>
    <row r="37" spans="1:8" ht="12" hidden="1">
      <c r="A37" s="55" t="s">
        <v>53</v>
      </c>
      <c r="B37" s="39" t="s">
        <v>47</v>
      </c>
      <c r="C37" s="39" t="s">
        <v>55</v>
      </c>
      <c r="D37" s="40"/>
      <c r="E37" s="40"/>
      <c r="F37" s="24"/>
      <c r="G37" s="20"/>
      <c r="H37" s="20">
        <f t="shared" si="0"/>
        <v>0</v>
      </c>
    </row>
    <row r="38" spans="1:8" ht="84" hidden="1">
      <c r="A38" s="55" t="s">
        <v>86</v>
      </c>
      <c r="B38" s="39" t="s">
        <v>47</v>
      </c>
      <c r="C38" s="39" t="s">
        <v>55</v>
      </c>
      <c r="D38" s="39" t="s">
        <v>91</v>
      </c>
      <c r="E38" s="40"/>
      <c r="F38" s="24"/>
      <c r="G38" s="20"/>
      <c r="H38" s="20">
        <f t="shared" si="0"/>
        <v>0</v>
      </c>
    </row>
    <row r="39" spans="1:8" ht="84" hidden="1">
      <c r="A39" s="130" t="s">
        <v>87</v>
      </c>
      <c r="B39" s="47" t="s">
        <v>47</v>
      </c>
      <c r="C39" s="39" t="s">
        <v>55</v>
      </c>
      <c r="D39" s="47" t="s">
        <v>91</v>
      </c>
      <c r="E39" s="39" t="s">
        <v>88</v>
      </c>
      <c r="F39" s="24"/>
      <c r="G39" s="20"/>
      <c r="H39" s="20">
        <f t="shared" si="0"/>
        <v>0</v>
      </c>
    </row>
    <row r="40" spans="1:8" ht="12" hidden="1">
      <c r="A40" s="55" t="s">
        <v>80</v>
      </c>
      <c r="B40" s="39">
        <v>11</v>
      </c>
      <c r="C40" s="40" t="s">
        <v>89</v>
      </c>
      <c r="D40" s="40"/>
      <c r="E40" s="40"/>
      <c r="F40" s="25"/>
      <c r="G40" s="20"/>
      <c r="H40" s="20">
        <f t="shared" si="0"/>
        <v>0</v>
      </c>
    </row>
    <row r="41" spans="1:8" ht="24" hidden="1">
      <c r="A41" s="55" t="s">
        <v>81</v>
      </c>
      <c r="B41" s="39">
        <v>11</v>
      </c>
      <c r="C41" s="39" t="s">
        <v>371</v>
      </c>
      <c r="D41" s="40"/>
      <c r="E41" s="40"/>
      <c r="F41" s="24"/>
      <c r="G41" s="20"/>
      <c r="H41" s="20">
        <f t="shared" si="0"/>
        <v>0</v>
      </c>
    </row>
    <row r="42" spans="1:8" ht="24" hidden="1">
      <c r="A42" s="55" t="s">
        <v>128</v>
      </c>
      <c r="B42" s="39">
        <v>11</v>
      </c>
      <c r="C42" s="39" t="s">
        <v>371</v>
      </c>
      <c r="D42" s="39">
        <v>5210000</v>
      </c>
      <c r="E42" s="40"/>
      <c r="F42" s="24"/>
      <c r="G42" s="20"/>
      <c r="H42" s="20">
        <f t="shared" si="0"/>
        <v>0</v>
      </c>
    </row>
    <row r="43" spans="1:8" ht="24" hidden="1">
      <c r="A43" s="130" t="s">
        <v>364</v>
      </c>
      <c r="B43" s="39" t="s">
        <v>129</v>
      </c>
      <c r="C43" s="39" t="s">
        <v>61</v>
      </c>
      <c r="D43" s="39">
        <v>5270000</v>
      </c>
      <c r="E43" s="39">
        <v>507</v>
      </c>
      <c r="F43" s="24"/>
      <c r="G43" s="20"/>
      <c r="H43" s="20">
        <f t="shared" si="0"/>
        <v>0</v>
      </c>
    </row>
    <row r="44" spans="1:8" ht="24" hidden="1">
      <c r="A44" s="55" t="s">
        <v>130</v>
      </c>
      <c r="B44" s="39" t="s">
        <v>371</v>
      </c>
      <c r="C44" s="39" t="s">
        <v>61</v>
      </c>
      <c r="D44" s="39"/>
      <c r="E44" s="39"/>
      <c r="F44" s="24"/>
      <c r="G44" s="20"/>
      <c r="H44" s="20">
        <f t="shared" si="0"/>
        <v>0</v>
      </c>
    </row>
    <row r="45" spans="1:8" ht="84" hidden="1">
      <c r="A45" s="130" t="s">
        <v>131</v>
      </c>
      <c r="B45" s="47" t="s">
        <v>371</v>
      </c>
      <c r="C45" s="47" t="s">
        <v>61</v>
      </c>
      <c r="D45" s="47" t="s">
        <v>91</v>
      </c>
      <c r="E45" s="39" t="s">
        <v>132</v>
      </c>
      <c r="F45" s="24"/>
      <c r="G45" s="20"/>
      <c r="H45" s="20">
        <f t="shared" si="0"/>
        <v>0</v>
      </c>
    </row>
    <row r="46" spans="1:8" ht="0.75" customHeight="1" hidden="1" thickBot="1">
      <c r="A46" s="55" t="s">
        <v>336</v>
      </c>
      <c r="B46" s="39" t="s">
        <v>55</v>
      </c>
      <c r="C46" s="47" t="s">
        <v>63</v>
      </c>
      <c r="D46" s="47"/>
      <c r="E46" s="40"/>
      <c r="F46" s="116"/>
      <c r="G46" s="20"/>
      <c r="H46" s="20">
        <f t="shared" si="0"/>
        <v>0</v>
      </c>
    </row>
    <row r="47" spans="1:8" ht="12" hidden="1">
      <c r="A47" s="55" t="s">
        <v>337</v>
      </c>
      <c r="B47" s="39" t="s">
        <v>55</v>
      </c>
      <c r="C47" s="47" t="s">
        <v>63</v>
      </c>
      <c r="D47" s="40"/>
      <c r="E47" s="40" t="s">
        <v>216</v>
      </c>
      <c r="F47" s="116"/>
      <c r="G47" s="20"/>
      <c r="H47" s="20">
        <f t="shared" si="0"/>
        <v>0</v>
      </c>
    </row>
    <row r="48" spans="1:8" ht="12" hidden="1">
      <c r="A48" s="55" t="s">
        <v>338</v>
      </c>
      <c r="B48" s="39" t="s">
        <v>55</v>
      </c>
      <c r="C48" s="47" t="s">
        <v>63</v>
      </c>
      <c r="D48" s="47"/>
      <c r="E48" s="40" t="s">
        <v>339</v>
      </c>
      <c r="F48" s="116"/>
      <c r="G48" s="20"/>
      <c r="H48" s="20">
        <f t="shared" si="0"/>
        <v>0</v>
      </c>
    </row>
    <row r="49" spans="1:8" ht="0.75" customHeight="1" hidden="1">
      <c r="A49" s="55" t="s">
        <v>340</v>
      </c>
      <c r="B49" s="39" t="s">
        <v>55</v>
      </c>
      <c r="C49" s="47" t="s">
        <v>63</v>
      </c>
      <c r="D49" s="47" t="s">
        <v>341</v>
      </c>
      <c r="E49" s="40" t="s">
        <v>342</v>
      </c>
      <c r="F49" s="116"/>
      <c r="G49" s="20"/>
      <c r="H49" s="20">
        <f t="shared" si="0"/>
        <v>0</v>
      </c>
    </row>
    <row r="50" spans="1:8" ht="22.5" customHeight="1">
      <c r="A50" s="65" t="s">
        <v>348</v>
      </c>
      <c r="B50" s="39" t="s">
        <v>129</v>
      </c>
      <c r="C50" s="39" t="s">
        <v>371</v>
      </c>
      <c r="D50" s="35"/>
      <c r="E50" s="35"/>
      <c r="F50" s="24">
        <v>16</v>
      </c>
      <c r="G50" s="20"/>
      <c r="H50" s="20">
        <f t="shared" si="0"/>
        <v>16</v>
      </c>
    </row>
    <row r="51" spans="1:8" ht="17.25" customHeight="1" hidden="1" thickBot="1">
      <c r="A51" s="55" t="s">
        <v>145</v>
      </c>
      <c r="B51" s="39" t="s">
        <v>55</v>
      </c>
      <c r="C51" s="39" t="s">
        <v>47</v>
      </c>
      <c r="D51" s="39" t="s">
        <v>146</v>
      </c>
      <c r="E51" s="40"/>
      <c r="F51" s="24"/>
      <c r="G51" s="20"/>
      <c r="H51" s="20">
        <f t="shared" si="0"/>
        <v>0</v>
      </c>
    </row>
    <row r="52" spans="1:8" ht="15.75" customHeight="1" hidden="1" thickBot="1">
      <c r="A52" s="130" t="s">
        <v>343</v>
      </c>
      <c r="B52" s="39" t="s">
        <v>55</v>
      </c>
      <c r="C52" s="47" t="s">
        <v>47</v>
      </c>
      <c r="D52" s="47" t="s">
        <v>146</v>
      </c>
      <c r="E52" s="47" t="s">
        <v>180</v>
      </c>
      <c r="F52" s="24"/>
      <c r="G52" s="20"/>
      <c r="H52" s="20">
        <f t="shared" si="0"/>
        <v>0</v>
      </c>
    </row>
    <row r="53" spans="1:8" ht="16.5" customHeight="1" hidden="1" thickBot="1">
      <c r="A53" s="55" t="s">
        <v>214</v>
      </c>
      <c r="B53" s="39"/>
      <c r="C53" s="47"/>
      <c r="D53" s="47"/>
      <c r="E53" s="47"/>
      <c r="F53" s="24">
        <v>0</v>
      </c>
      <c r="G53" s="20"/>
      <c r="H53" s="20">
        <f t="shared" si="0"/>
        <v>0</v>
      </c>
    </row>
    <row r="54" spans="1:8" ht="12">
      <c r="A54" s="54" t="s">
        <v>156</v>
      </c>
      <c r="B54" s="131"/>
      <c r="C54" s="131"/>
      <c r="D54" s="131"/>
      <c r="E54" s="131"/>
      <c r="F54" s="132">
        <f>F8+F15+F25+F28+F33+F20+F27</f>
        <v>2243.163</v>
      </c>
      <c r="G54" s="147">
        <f>G8+G15+G17+G20+G25+G27+G28+G33</f>
        <v>526.567</v>
      </c>
      <c r="H54" s="22">
        <f t="shared" si="0"/>
        <v>2769.73</v>
      </c>
    </row>
    <row r="59" ht="11.25">
      <c r="C59" s="2"/>
    </row>
    <row r="61" ht="11.25">
      <c r="A61" s="4"/>
    </row>
    <row r="62" ht="11.25">
      <c r="A62" s="4"/>
    </row>
  </sheetData>
  <sheetProtection/>
  <mergeCells count="6">
    <mergeCell ref="F6:H6"/>
    <mergeCell ref="C1:H1"/>
    <mergeCell ref="C2:H2"/>
    <mergeCell ref="C3:H3"/>
    <mergeCell ref="C4:H4"/>
    <mergeCell ref="A5:H5"/>
  </mergeCells>
  <printOptions/>
  <pageMargins left="0.91" right="0" top="0.5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5"/>
  <sheetViews>
    <sheetView view="pageBreakPreview" zoomScaleNormal="200" zoomScaleSheetLayoutView="100" zoomScalePageLayoutView="0" workbookViewId="0" topLeftCell="A1">
      <selection activeCell="D4" sqref="D4:H4"/>
    </sheetView>
  </sheetViews>
  <sheetFormatPr defaultColWidth="9.00390625" defaultRowHeight="12.75"/>
  <cols>
    <col min="1" max="1" width="41.25390625" style="2" customWidth="1"/>
    <col min="2" max="2" width="5.375" style="4" customWidth="1"/>
    <col min="3" max="3" width="5.00390625" style="4" customWidth="1"/>
    <col min="4" max="4" width="9.125" style="4" customWidth="1"/>
    <col min="5" max="5" width="5.125" style="4" customWidth="1"/>
    <col min="6" max="6" width="8.00390625" style="19" customWidth="1"/>
    <col min="7" max="7" width="6.375" style="2" customWidth="1"/>
    <col min="8" max="8" width="11.25390625" style="2" customWidth="1"/>
    <col min="9" max="16384" width="9.125" style="2" customWidth="1"/>
  </cols>
  <sheetData>
    <row r="1" spans="4:8" ht="12.75" customHeight="1">
      <c r="D1" s="198" t="s">
        <v>32</v>
      </c>
      <c r="E1" s="198"/>
      <c r="F1" s="198"/>
      <c r="G1" s="198"/>
      <c r="H1" s="198"/>
    </row>
    <row r="2" spans="4:8" ht="12.75" customHeight="1">
      <c r="D2" s="192" t="s">
        <v>30</v>
      </c>
      <c r="E2" s="192"/>
      <c r="F2" s="192"/>
      <c r="G2" s="192"/>
      <c r="H2" s="192"/>
    </row>
    <row r="3" spans="4:8" ht="12.75" customHeight="1">
      <c r="D3" s="198" t="s">
        <v>31</v>
      </c>
      <c r="E3" s="198"/>
      <c r="F3" s="198"/>
      <c r="G3" s="198"/>
      <c r="H3" s="198"/>
    </row>
    <row r="4" spans="4:8" ht="12.75" customHeight="1">
      <c r="D4" s="192" t="s">
        <v>490</v>
      </c>
      <c r="E4" s="192"/>
      <c r="F4" s="192"/>
      <c r="G4" s="192"/>
      <c r="H4" s="192"/>
    </row>
    <row r="6" spans="1:8" ht="54.75" customHeight="1">
      <c r="A6" s="199" t="s">
        <v>469</v>
      </c>
      <c r="B6" s="199"/>
      <c r="C6" s="199"/>
      <c r="D6" s="199"/>
      <c r="E6" s="199"/>
      <c r="F6" s="199"/>
      <c r="G6" s="199"/>
      <c r="H6" s="199"/>
    </row>
    <row r="7" spans="1:8" ht="11.25">
      <c r="A7" s="26"/>
      <c r="F7" s="197" t="s">
        <v>366</v>
      </c>
      <c r="G7" s="197"/>
      <c r="H7" s="197"/>
    </row>
    <row r="8" spans="1:8" ht="22.5">
      <c r="A8" s="27" t="s">
        <v>367</v>
      </c>
      <c r="B8" s="7" t="s">
        <v>368</v>
      </c>
      <c r="C8" s="7" t="s">
        <v>369</v>
      </c>
      <c r="D8" s="7" t="s">
        <v>217</v>
      </c>
      <c r="E8" s="7" t="s">
        <v>84</v>
      </c>
      <c r="F8" s="143" t="s">
        <v>479</v>
      </c>
      <c r="G8" s="6" t="s">
        <v>44</v>
      </c>
      <c r="H8" s="144" t="s">
        <v>45</v>
      </c>
    </row>
    <row r="9" spans="1:8" s="5" customFormat="1" ht="12">
      <c r="A9" s="88" t="s">
        <v>474</v>
      </c>
      <c r="B9" s="32" t="s">
        <v>371</v>
      </c>
      <c r="C9" s="33"/>
      <c r="D9" s="33"/>
      <c r="E9" s="33"/>
      <c r="F9" s="151">
        <f>F10+F13+F16</f>
        <v>1109.73</v>
      </c>
      <c r="G9" s="151">
        <f>G10+G13+G16+G49+G50+G51</f>
        <v>217</v>
      </c>
      <c r="H9" s="152">
        <f>F9+G9</f>
        <v>1326.73</v>
      </c>
    </row>
    <row r="10" spans="1:8" s="5" customFormat="1" ht="39" customHeight="1">
      <c r="A10" s="64" t="s">
        <v>351</v>
      </c>
      <c r="B10" s="31" t="s">
        <v>371</v>
      </c>
      <c r="C10" s="33" t="s">
        <v>63</v>
      </c>
      <c r="D10" s="33"/>
      <c r="E10" s="33"/>
      <c r="F10" s="153">
        <f>F11</f>
        <v>251.75</v>
      </c>
      <c r="G10" s="152"/>
      <c r="H10" s="152">
        <f aca="true" t="shared" si="0" ref="H10:H73">F10+G10</f>
        <v>251.75</v>
      </c>
    </row>
    <row r="11" spans="1:8" s="5" customFormat="1" ht="19.5" customHeight="1">
      <c r="A11" s="64" t="s">
        <v>86</v>
      </c>
      <c r="B11" s="31" t="s">
        <v>371</v>
      </c>
      <c r="C11" s="31" t="s">
        <v>63</v>
      </c>
      <c r="D11" s="31" t="s">
        <v>252</v>
      </c>
      <c r="E11" s="34"/>
      <c r="F11" s="153">
        <f>F12</f>
        <v>251.75</v>
      </c>
      <c r="G11" s="152"/>
      <c r="H11" s="152">
        <f t="shared" si="0"/>
        <v>251.75</v>
      </c>
    </row>
    <row r="12" spans="1:8" s="5" customFormat="1" ht="11.25">
      <c r="A12" s="64" t="s">
        <v>353</v>
      </c>
      <c r="B12" s="31" t="s">
        <v>371</v>
      </c>
      <c r="C12" s="34" t="s">
        <v>63</v>
      </c>
      <c r="D12" s="34" t="s">
        <v>354</v>
      </c>
      <c r="E12" s="34" t="s">
        <v>330</v>
      </c>
      <c r="F12" s="153">
        <v>251.75</v>
      </c>
      <c r="G12" s="152"/>
      <c r="H12" s="152">
        <f t="shared" si="0"/>
        <v>251.75</v>
      </c>
    </row>
    <row r="13" spans="1:8" ht="33.75">
      <c r="A13" s="64" t="s">
        <v>372</v>
      </c>
      <c r="B13" s="31" t="s">
        <v>371</v>
      </c>
      <c r="C13" s="32" t="s">
        <v>373</v>
      </c>
      <c r="D13" s="34"/>
      <c r="E13" s="34"/>
      <c r="F13" s="153">
        <f>F14</f>
        <v>36</v>
      </c>
      <c r="G13" s="154"/>
      <c r="H13" s="152">
        <f t="shared" si="0"/>
        <v>36</v>
      </c>
    </row>
    <row r="14" spans="1:8" ht="22.5">
      <c r="A14" s="64" t="s">
        <v>86</v>
      </c>
      <c r="B14" s="31" t="s">
        <v>371</v>
      </c>
      <c r="C14" s="31" t="s">
        <v>373</v>
      </c>
      <c r="D14" s="31" t="s">
        <v>252</v>
      </c>
      <c r="E14" s="34"/>
      <c r="F14" s="153">
        <f>F15</f>
        <v>36</v>
      </c>
      <c r="G14" s="154"/>
      <c r="H14" s="152">
        <f t="shared" si="0"/>
        <v>36</v>
      </c>
    </row>
    <row r="15" spans="1:8" ht="11.25">
      <c r="A15" s="86" t="s">
        <v>87</v>
      </c>
      <c r="B15" s="14" t="s">
        <v>371</v>
      </c>
      <c r="C15" s="31" t="s">
        <v>373</v>
      </c>
      <c r="D15" s="31" t="s">
        <v>252</v>
      </c>
      <c r="E15" s="31" t="s">
        <v>330</v>
      </c>
      <c r="F15" s="153">
        <v>36</v>
      </c>
      <c r="G15" s="154"/>
      <c r="H15" s="152">
        <f t="shared" si="0"/>
        <v>36</v>
      </c>
    </row>
    <row r="16" spans="1:8" ht="45">
      <c r="A16" s="64" t="s">
        <v>46</v>
      </c>
      <c r="B16" s="31" t="s">
        <v>371</v>
      </c>
      <c r="C16" s="32" t="s">
        <v>47</v>
      </c>
      <c r="D16" s="34"/>
      <c r="E16" s="34"/>
      <c r="F16" s="155">
        <f>F17</f>
        <v>821.98</v>
      </c>
      <c r="G16" s="154">
        <f>G17</f>
        <v>197</v>
      </c>
      <c r="H16" s="152">
        <f t="shared" si="0"/>
        <v>1018.98</v>
      </c>
    </row>
    <row r="17" spans="1:8" ht="22.5">
      <c r="A17" s="64" t="s">
        <v>218</v>
      </c>
      <c r="B17" s="31" t="s">
        <v>371</v>
      </c>
      <c r="C17" s="31" t="s">
        <v>47</v>
      </c>
      <c r="D17" s="31" t="s">
        <v>252</v>
      </c>
      <c r="E17" s="34"/>
      <c r="F17" s="153">
        <f>F18</f>
        <v>821.98</v>
      </c>
      <c r="G17" s="154">
        <f>G18</f>
        <v>197</v>
      </c>
      <c r="H17" s="152">
        <f t="shared" si="0"/>
        <v>1018.98</v>
      </c>
    </row>
    <row r="18" spans="1:8" ht="14.25" customHeight="1">
      <c r="A18" s="86" t="s">
        <v>87</v>
      </c>
      <c r="B18" s="31" t="s">
        <v>371</v>
      </c>
      <c r="C18" s="31" t="s">
        <v>47</v>
      </c>
      <c r="D18" s="31" t="s">
        <v>254</v>
      </c>
      <c r="E18" s="31" t="s">
        <v>330</v>
      </c>
      <c r="F18" s="155">
        <v>821.98</v>
      </c>
      <c r="G18" s="154">
        <v>197</v>
      </c>
      <c r="H18" s="152">
        <f t="shared" si="0"/>
        <v>1018.98</v>
      </c>
    </row>
    <row r="19" spans="1:8" ht="12" customHeight="1" hidden="1" thickBot="1">
      <c r="A19" s="46" t="s">
        <v>219</v>
      </c>
      <c r="B19" s="31" t="s">
        <v>371</v>
      </c>
      <c r="C19" s="31" t="s">
        <v>59</v>
      </c>
      <c r="D19" s="34"/>
      <c r="E19" s="34"/>
      <c r="F19" s="153">
        <f>F20</f>
        <v>0</v>
      </c>
      <c r="G19" s="154"/>
      <c r="H19" s="152">
        <f t="shared" si="0"/>
        <v>0</v>
      </c>
    </row>
    <row r="20" spans="1:8" ht="12.75" customHeight="1" hidden="1" thickBot="1">
      <c r="A20" s="46" t="s">
        <v>220</v>
      </c>
      <c r="B20" s="31" t="s">
        <v>371</v>
      </c>
      <c r="C20" s="31" t="s">
        <v>59</v>
      </c>
      <c r="D20" s="31" t="s">
        <v>252</v>
      </c>
      <c r="E20" s="34"/>
      <c r="F20" s="153">
        <f>F21</f>
        <v>0</v>
      </c>
      <c r="G20" s="154"/>
      <c r="H20" s="152">
        <f t="shared" si="0"/>
        <v>0</v>
      </c>
    </row>
    <row r="21" spans="1:8" ht="14.25" customHeight="1" hidden="1" thickBot="1">
      <c r="A21" s="53" t="s">
        <v>87</v>
      </c>
      <c r="B21" s="31" t="s">
        <v>371</v>
      </c>
      <c r="C21" s="31" t="s">
        <v>59</v>
      </c>
      <c r="D21" s="31" t="s">
        <v>254</v>
      </c>
      <c r="E21" s="31" t="s">
        <v>253</v>
      </c>
      <c r="F21" s="153"/>
      <c r="G21" s="154"/>
      <c r="H21" s="152">
        <f t="shared" si="0"/>
        <v>0</v>
      </c>
    </row>
    <row r="22" spans="1:8" ht="12" customHeight="1" hidden="1" thickBot="1">
      <c r="A22" s="46" t="s">
        <v>221</v>
      </c>
      <c r="B22" s="31" t="s">
        <v>371</v>
      </c>
      <c r="C22" s="31" t="s">
        <v>61</v>
      </c>
      <c r="D22" s="34"/>
      <c r="E22" s="34"/>
      <c r="F22" s="153"/>
      <c r="G22" s="154"/>
      <c r="H22" s="152">
        <f t="shared" si="0"/>
        <v>0</v>
      </c>
    </row>
    <row r="23" spans="1:8" ht="11.25" customHeight="1" hidden="1" thickBot="1">
      <c r="A23" s="46" t="s">
        <v>222</v>
      </c>
      <c r="B23" s="31" t="s">
        <v>371</v>
      </c>
      <c r="C23" s="31" t="s">
        <v>61</v>
      </c>
      <c r="D23" s="31" t="s">
        <v>136</v>
      </c>
      <c r="E23" s="34"/>
      <c r="F23" s="153"/>
      <c r="G23" s="154"/>
      <c r="H23" s="152">
        <f t="shared" si="0"/>
        <v>0</v>
      </c>
    </row>
    <row r="24" spans="1:8" ht="9.75" customHeight="1" hidden="1" thickBot="1">
      <c r="A24" s="53" t="s">
        <v>223</v>
      </c>
      <c r="B24" s="31" t="s">
        <v>371</v>
      </c>
      <c r="C24" s="31" t="s">
        <v>61</v>
      </c>
      <c r="D24" s="31" t="s">
        <v>136</v>
      </c>
      <c r="E24" s="31" t="s">
        <v>224</v>
      </c>
      <c r="F24" s="153"/>
      <c r="G24" s="154"/>
      <c r="H24" s="152">
        <f t="shared" si="0"/>
        <v>0</v>
      </c>
    </row>
    <row r="25" spans="1:8" ht="12" customHeight="1" hidden="1" thickBot="1">
      <c r="A25" s="46" t="s">
        <v>50</v>
      </c>
      <c r="B25" s="31" t="s">
        <v>371</v>
      </c>
      <c r="C25" s="31" t="s">
        <v>247</v>
      </c>
      <c r="D25" s="34"/>
      <c r="E25" s="34"/>
      <c r="F25" s="153">
        <f>F26</f>
        <v>0</v>
      </c>
      <c r="G25" s="154"/>
      <c r="H25" s="152">
        <f t="shared" si="0"/>
        <v>0</v>
      </c>
    </row>
    <row r="26" spans="1:8" ht="12" customHeight="1" hidden="1" thickBot="1">
      <c r="A26" s="46" t="s">
        <v>50</v>
      </c>
      <c r="B26" s="31" t="s">
        <v>371</v>
      </c>
      <c r="C26" s="31" t="s">
        <v>247</v>
      </c>
      <c r="D26" s="31" t="s">
        <v>207</v>
      </c>
      <c r="E26" s="34"/>
      <c r="F26" s="153">
        <f>F27</f>
        <v>0</v>
      </c>
      <c r="G26" s="154"/>
      <c r="H26" s="152">
        <f t="shared" si="0"/>
        <v>0</v>
      </c>
    </row>
    <row r="27" spans="1:8" ht="26.25" customHeight="1" hidden="1" thickBot="1">
      <c r="A27" s="53" t="s">
        <v>225</v>
      </c>
      <c r="B27" s="31" t="s">
        <v>371</v>
      </c>
      <c r="C27" s="31" t="s">
        <v>247</v>
      </c>
      <c r="D27" s="14" t="s">
        <v>255</v>
      </c>
      <c r="E27" s="14" t="s">
        <v>256</v>
      </c>
      <c r="F27" s="153"/>
      <c r="G27" s="154"/>
      <c r="H27" s="152">
        <f t="shared" si="0"/>
        <v>0</v>
      </c>
    </row>
    <row r="28" spans="1:8" ht="20.25" customHeight="1" hidden="1" thickBot="1">
      <c r="A28" s="46" t="s">
        <v>51</v>
      </c>
      <c r="B28" s="31" t="s">
        <v>371</v>
      </c>
      <c r="C28" s="31" t="s">
        <v>248</v>
      </c>
      <c r="D28" s="34"/>
      <c r="E28" s="34"/>
      <c r="F28" s="153">
        <f>F29+F31</f>
        <v>0</v>
      </c>
      <c r="G28" s="154"/>
      <c r="H28" s="152">
        <f t="shared" si="0"/>
        <v>0</v>
      </c>
    </row>
    <row r="29" spans="1:8" ht="20.25" customHeight="1" hidden="1" thickBot="1">
      <c r="A29" s="46" t="s">
        <v>222</v>
      </c>
      <c r="B29" s="31" t="s">
        <v>371</v>
      </c>
      <c r="C29" s="31" t="s">
        <v>248</v>
      </c>
      <c r="D29" s="34" t="s">
        <v>136</v>
      </c>
      <c r="E29" s="34"/>
      <c r="F29" s="153">
        <f>F30</f>
        <v>0</v>
      </c>
      <c r="G29" s="154"/>
      <c r="H29" s="152">
        <f t="shared" si="0"/>
        <v>0</v>
      </c>
    </row>
    <row r="30" spans="1:8" ht="15" customHeight="1" hidden="1" thickBot="1">
      <c r="A30" s="53" t="s">
        <v>226</v>
      </c>
      <c r="B30" s="31" t="s">
        <v>371</v>
      </c>
      <c r="C30" s="31" t="s">
        <v>248</v>
      </c>
      <c r="D30" s="14" t="s">
        <v>257</v>
      </c>
      <c r="E30" s="14" t="s">
        <v>253</v>
      </c>
      <c r="F30" s="153"/>
      <c r="G30" s="154"/>
      <c r="H30" s="152">
        <f t="shared" si="0"/>
        <v>0</v>
      </c>
    </row>
    <row r="31" spans="1:8" ht="17.25" customHeight="1" hidden="1" thickBot="1">
      <c r="A31" s="46" t="s">
        <v>93</v>
      </c>
      <c r="B31" s="31" t="s">
        <v>371</v>
      </c>
      <c r="C31" s="31" t="s">
        <v>248</v>
      </c>
      <c r="D31" s="31"/>
      <c r="E31" s="34"/>
      <c r="F31" s="153">
        <f>F33+F32+F40</f>
        <v>0</v>
      </c>
      <c r="G31" s="154"/>
      <c r="H31" s="152">
        <f t="shared" si="0"/>
        <v>0</v>
      </c>
    </row>
    <row r="32" spans="1:8" ht="12.75" customHeight="1" hidden="1" thickBot="1">
      <c r="A32" s="46" t="s">
        <v>86</v>
      </c>
      <c r="B32" s="31" t="s">
        <v>371</v>
      </c>
      <c r="C32" s="31" t="s">
        <v>248</v>
      </c>
      <c r="D32" s="31" t="s">
        <v>252</v>
      </c>
      <c r="E32" s="34"/>
      <c r="F32" s="153"/>
      <c r="G32" s="154"/>
      <c r="H32" s="152">
        <f t="shared" si="0"/>
        <v>0</v>
      </c>
    </row>
    <row r="33" spans="1:8" ht="13.5" customHeight="1" hidden="1" thickBot="1">
      <c r="A33" s="53" t="s">
        <v>259</v>
      </c>
      <c r="B33" s="31" t="s">
        <v>371</v>
      </c>
      <c r="C33" s="31" t="s">
        <v>248</v>
      </c>
      <c r="D33" s="14" t="s">
        <v>254</v>
      </c>
      <c r="E33" s="31" t="s">
        <v>253</v>
      </c>
      <c r="F33" s="153"/>
      <c r="G33" s="154"/>
      <c r="H33" s="152">
        <f t="shared" si="0"/>
        <v>0</v>
      </c>
    </row>
    <row r="34" spans="1:8" ht="9" customHeight="1" hidden="1" thickBot="1">
      <c r="A34" s="53"/>
      <c r="B34" s="31"/>
      <c r="C34" s="31"/>
      <c r="D34" s="14"/>
      <c r="E34" s="31"/>
      <c r="F34" s="153"/>
      <c r="G34" s="154"/>
      <c r="H34" s="152">
        <f t="shared" si="0"/>
        <v>0</v>
      </c>
    </row>
    <row r="35" spans="1:8" ht="9.75" customHeight="1" hidden="1" thickBot="1">
      <c r="A35" s="53"/>
      <c r="B35" s="31"/>
      <c r="C35" s="31"/>
      <c r="D35" s="14"/>
      <c r="E35" s="31"/>
      <c r="F35" s="153"/>
      <c r="G35" s="154"/>
      <c r="H35" s="152">
        <f t="shared" si="0"/>
        <v>0</v>
      </c>
    </row>
    <row r="36" spans="1:8" ht="9.75" customHeight="1" hidden="1" thickBot="1">
      <c r="A36" s="53"/>
      <c r="B36" s="31"/>
      <c r="C36" s="31"/>
      <c r="D36" s="14"/>
      <c r="E36" s="31"/>
      <c r="F36" s="153"/>
      <c r="G36" s="154"/>
      <c r="H36" s="152">
        <f t="shared" si="0"/>
        <v>0</v>
      </c>
    </row>
    <row r="37" spans="1:8" ht="11.25" customHeight="1" hidden="1" thickBot="1">
      <c r="A37" s="56" t="s">
        <v>160</v>
      </c>
      <c r="B37" s="31" t="s">
        <v>373</v>
      </c>
      <c r="C37" s="31"/>
      <c r="D37" s="14"/>
      <c r="E37" s="31"/>
      <c r="F37" s="151">
        <f>F38</f>
        <v>0</v>
      </c>
      <c r="G37" s="154"/>
      <c r="H37" s="152">
        <f t="shared" si="0"/>
        <v>0</v>
      </c>
    </row>
    <row r="38" spans="1:8" ht="12" customHeight="1" hidden="1" thickBot="1">
      <c r="A38" s="46" t="s">
        <v>93</v>
      </c>
      <c r="B38" s="31" t="s">
        <v>373</v>
      </c>
      <c r="C38" s="31" t="s">
        <v>47</v>
      </c>
      <c r="D38" s="14"/>
      <c r="E38" s="31"/>
      <c r="F38" s="153"/>
      <c r="G38" s="154"/>
      <c r="H38" s="152">
        <f t="shared" si="0"/>
        <v>0</v>
      </c>
    </row>
    <row r="39" spans="1:8" ht="12" customHeight="1" hidden="1" thickBot="1">
      <c r="A39" s="53" t="s">
        <v>227</v>
      </c>
      <c r="B39" s="31" t="s">
        <v>373</v>
      </c>
      <c r="C39" s="31" t="s">
        <v>47</v>
      </c>
      <c r="D39" s="14" t="s">
        <v>157</v>
      </c>
      <c r="E39" s="31" t="s">
        <v>163</v>
      </c>
      <c r="F39" s="153">
        <v>72.4</v>
      </c>
      <c r="G39" s="154"/>
      <c r="H39" s="152">
        <f t="shared" si="0"/>
        <v>72.4</v>
      </c>
    </row>
    <row r="40" spans="1:8" s="11" customFormat="1" ht="12" customHeight="1" hidden="1">
      <c r="A40" s="53" t="s">
        <v>161</v>
      </c>
      <c r="B40" s="31" t="s">
        <v>371</v>
      </c>
      <c r="C40" s="31" t="s">
        <v>248</v>
      </c>
      <c r="D40" s="14" t="s">
        <v>258</v>
      </c>
      <c r="E40" s="14" t="s">
        <v>85</v>
      </c>
      <c r="F40" s="156"/>
      <c r="G40" s="157"/>
      <c r="H40" s="152">
        <f t="shared" si="0"/>
        <v>0</v>
      </c>
    </row>
    <row r="41" spans="1:8" s="5" customFormat="1" ht="11.25" customHeight="1" hidden="1" thickBot="1">
      <c r="A41" s="56" t="s">
        <v>52</v>
      </c>
      <c r="B41" s="32" t="s">
        <v>47</v>
      </c>
      <c r="C41" s="33"/>
      <c r="D41" s="33"/>
      <c r="E41" s="33"/>
      <c r="F41" s="151">
        <f>F44+F46+F48</f>
        <v>0</v>
      </c>
      <c r="G41" s="152"/>
      <c r="H41" s="152">
        <f t="shared" si="0"/>
        <v>0</v>
      </c>
    </row>
    <row r="42" spans="1:8" ht="11.25" customHeight="1" hidden="1" thickBot="1">
      <c r="A42" s="46" t="s">
        <v>53</v>
      </c>
      <c r="B42" s="31" t="s">
        <v>47</v>
      </c>
      <c r="C42" s="31" t="s">
        <v>55</v>
      </c>
      <c r="D42" s="34"/>
      <c r="E42" s="34"/>
      <c r="F42" s="153">
        <f>F43</f>
        <v>0</v>
      </c>
      <c r="G42" s="154"/>
      <c r="H42" s="152">
        <f t="shared" si="0"/>
        <v>0</v>
      </c>
    </row>
    <row r="43" spans="1:8" ht="11.25" customHeight="1" hidden="1" thickBot="1">
      <c r="A43" s="46" t="s">
        <v>86</v>
      </c>
      <c r="B43" s="31" t="s">
        <v>47</v>
      </c>
      <c r="C43" s="31" t="s">
        <v>55</v>
      </c>
      <c r="D43" s="31" t="s">
        <v>252</v>
      </c>
      <c r="E43" s="34"/>
      <c r="F43" s="153">
        <f>F44</f>
        <v>0</v>
      </c>
      <c r="G43" s="154"/>
      <c r="H43" s="152">
        <f t="shared" si="0"/>
        <v>0</v>
      </c>
    </row>
    <row r="44" spans="1:8" ht="11.25" customHeight="1" hidden="1" thickBot="1">
      <c r="A44" s="53" t="s">
        <v>87</v>
      </c>
      <c r="B44" s="31" t="s">
        <v>47</v>
      </c>
      <c r="C44" s="31" t="s">
        <v>55</v>
      </c>
      <c r="D44" s="14" t="s">
        <v>254</v>
      </c>
      <c r="E44" s="14" t="s">
        <v>253</v>
      </c>
      <c r="F44" s="153"/>
      <c r="G44" s="154"/>
      <c r="H44" s="152">
        <f t="shared" si="0"/>
        <v>0</v>
      </c>
    </row>
    <row r="45" spans="1:8" ht="12" customHeight="1" hidden="1" thickBot="1">
      <c r="A45" s="46" t="s">
        <v>196</v>
      </c>
      <c r="B45" s="31" t="s">
        <v>47</v>
      </c>
      <c r="C45" s="31" t="s">
        <v>247</v>
      </c>
      <c r="D45" s="14"/>
      <c r="E45" s="14"/>
      <c r="F45" s="153"/>
      <c r="G45" s="154"/>
      <c r="H45" s="152">
        <f t="shared" si="0"/>
        <v>0</v>
      </c>
    </row>
    <row r="46" spans="1:8" ht="12" customHeight="1" hidden="1" thickBot="1">
      <c r="A46" s="53" t="s">
        <v>197</v>
      </c>
      <c r="B46" s="31" t="s">
        <v>47</v>
      </c>
      <c r="C46" s="31" t="s">
        <v>247</v>
      </c>
      <c r="D46" s="14" t="s">
        <v>198</v>
      </c>
      <c r="E46" s="14" t="s">
        <v>253</v>
      </c>
      <c r="F46" s="153"/>
      <c r="G46" s="154"/>
      <c r="H46" s="152">
        <f t="shared" si="0"/>
        <v>0</v>
      </c>
    </row>
    <row r="47" spans="1:8" ht="11.25" customHeight="1" hidden="1">
      <c r="A47" s="46" t="s">
        <v>260</v>
      </c>
      <c r="B47" s="31" t="s">
        <v>47</v>
      </c>
      <c r="C47" s="31" t="s">
        <v>247</v>
      </c>
      <c r="D47" s="14"/>
      <c r="E47" s="14"/>
      <c r="F47" s="153"/>
      <c r="G47" s="154"/>
      <c r="H47" s="152">
        <f t="shared" si="0"/>
        <v>0</v>
      </c>
    </row>
    <row r="48" spans="1:8" ht="10.5" customHeight="1" hidden="1">
      <c r="A48" s="53" t="s">
        <v>259</v>
      </c>
      <c r="B48" s="31" t="s">
        <v>47</v>
      </c>
      <c r="C48" s="31" t="s">
        <v>247</v>
      </c>
      <c r="D48" s="14" t="s">
        <v>261</v>
      </c>
      <c r="E48" s="14" t="s">
        <v>253</v>
      </c>
      <c r="F48" s="153"/>
      <c r="G48" s="154"/>
      <c r="H48" s="152">
        <f t="shared" si="0"/>
        <v>0</v>
      </c>
    </row>
    <row r="49" spans="1:8" ht="10.5" customHeight="1">
      <c r="A49" s="85" t="s">
        <v>457</v>
      </c>
      <c r="B49" s="14" t="s">
        <v>371</v>
      </c>
      <c r="C49" s="32" t="s">
        <v>61</v>
      </c>
      <c r="D49" s="14"/>
      <c r="E49" s="14"/>
      <c r="F49" s="156"/>
      <c r="G49" s="154"/>
      <c r="H49" s="152">
        <f t="shared" si="0"/>
        <v>0</v>
      </c>
    </row>
    <row r="50" spans="1:8" ht="10.5" customHeight="1">
      <c r="A50" s="85" t="s">
        <v>50</v>
      </c>
      <c r="B50" s="14" t="s">
        <v>371</v>
      </c>
      <c r="C50" s="32" t="s">
        <v>129</v>
      </c>
      <c r="D50" s="14" t="s">
        <v>476</v>
      </c>
      <c r="E50" s="14" t="s">
        <v>256</v>
      </c>
      <c r="F50" s="156"/>
      <c r="G50" s="154">
        <v>20</v>
      </c>
      <c r="H50" s="152">
        <f t="shared" si="0"/>
        <v>20</v>
      </c>
    </row>
    <row r="51" spans="1:8" ht="10.5" customHeight="1">
      <c r="A51" s="85" t="s">
        <v>51</v>
      </c>
      <c r="B51" s="14" t="s">
        <v>371</v>
      </c>
      <c r="C51" s="32" t="s">
        <v>458</v>
      </c>
      <c r="D51" s="14"/>
      <c r="E51" s="14"/>
      <c r="F51" s="156"/>
      <c r="G51" s="154"/>
      <c r="H51" s="152">
        <f t="shared" si="0"/>
        <v>0</v>
      </c>
    </row>
    <row r="52" spans="1:8" s="13" customFormat="1" ht="12">
      <c r="A52" s="88" t="s">
        <v>329</v>
      </c>
      <c r="B52" s="36" t="s">
        <v>63</v>
      </c>
      <c r="C52" s="36"/>
      <c r="D52" s="35"/>
      <c r="E52" s="36"/>
      <c r="F52" s="158">
        <f>F53</f>
        <v>59.1</v>
      </c>
      <c r="G52" s="159"/>
      <c r="H52" s="152">
        <f t="shared" si="0"/>
        <v>59.1</v>
      </c>
    </row>
    <row r="53" spans="1:8" s="13" customFormat="1" ht="12">
      <c r="A53" s="64" t="s">
        <v>175</v>
      </c>
      <c r="B53" s="39" t="s">
        <v>63</v>
      </c>
      <c r="C53" s="36" t="s">
        <v>373</v>
      </c>
      <c r="D53" s="47"/>
      <c r="E53" s="39"/>
      <c r="F53" s="160">
        <f>F54</f>
        <v>59.1</v>
      </c>
      <c r="G53" s="159"/>
      <c r="H53" s="152">
        <f t="shared" si="0"/>
        <v>59.1</v>
      </c>
    </row>
    <row r="54" spans="1:8" ht="33.75" customHeight="1">
      <c r="A54" s="66" t="s">
        <v>334</v>
      </c>
      <c r="B54" s="31" t="s">
        <v>63</v>
      </c>
      <c r="C54" s="31" t="s">
        <v>373</v>
      </c>
      <c r="D54" s="38" t="s">
        <v>313</v>
      </c>
      <c r="E54" s="31" t="s">
        <v>314</v>
      </c>
      <c r="F54" s="153">
        <v>59.1</v>
      </c>
      <c r="G54" s="154"/>
      <c r="H54" s="152">
        <f t="shared" si="0"/>
        <v>59.1</v>
      </c>
    </row>
    <row r="55" spans="1:8" ht="13.5" customHeight="1">
      <c r="A55" s="54" t="s">
        <v>472</v>
      </c>
      <c r="B55" s="32" t="s">
        <v>47</v>
      </c>
      <c r="C55" s="31"/>
      <c r="D55" s="38"/>
      <c r="E55" s="31"/>
      <c r="F55" s="153"/>
      <c r="G55" s="154">
        <f>G56+G57+G58+G60</f>
        <v>15.2</v>
      </c>
      <c r="H55" s="152">
        <f t="shared" si="0"/>
        <v>15.2</v>
      </c>
    </row>
    <row r="56" spans="1:8" ht="13.5" customHeight="1">
      <c r="A56" s="30" t="s">
        <v>370</v>
      </c>
      <c r="B56" s="28" t="s">
        <v>47</v>
      </c>
      <c r="C56" s="146" t="s">
        <v>371</v>
      </c>
      <c r="D56" s="38"/>
      <c r="E56" s="31"/>
      <c r="F56" s="153"/>
      <c r="G56" s="154"/>
      <c r="H56" s="152">
        <f t="shared" si="0"/>
        <v>0</v>
      </c>
    </row>
    <row r="57" spans="1:8" ht="13.5" customHeight="1">
      <c r="A57" s="30" t="s">
        <v>53</v>
      </c>
      <c r="B57" s="28" t="s">
        <v>47</v>
      </c>
      <c r="C57" s="146" t="s">
        <v>55</v>
      </c>
      <c r="D57" s="38"/>
      <c r="E57" s="31"/>
      <c r="F57" s="153"/>
      <c r="G57" s="154"/>
      <c r="H57" s="152">
        <f t="shared" si="0"/>
        <v>0</v>
      </c>
    </row>
    <row r="58" spans="1:8" ht="26.25" customHeight="1">
      <c r="A58" s="87" t="s">
        <v>197</v>
      </c>
      <c r="B58" s="50" t="s">
        <v>47</v>
      </c>
      <c r="C58" s="49" t="s">
        <v>247</v>
      </c>
      <c r="D58" s="38"/>
      <c r="E58" s="31"/>
      <c r="F58" s="153"/>
      <c r="G58" s="154">
        <f>G59</f>
        <v>0</v>
      </c>
      <c r="H58" s="152">
        <f t="shared" si="0"/>
        <v>0</v>
      </c>
    </row>
    <row r="59" spans="1:8" ht="24" customHeight="1">
      <c r="A59" s="87" t="s">
        <v>259</v>
      </c>
      <c r="B59" s="50" t="s">
        <v>47</v>
      </c>
      <c r="C59" s="48" t="s">
        <v>247</v>
      </c>
      <c r="D59" s="38" t="s">
        <v>198</v>
      </c>
      <c r="E59" s="31" t="s">
        <v>330</v>
      </c>
      <c r="F59" s="153"/>
      <c r="G59" s="154"/>
      <c r="H59" s="152">
        <f t="shared" si="0"/>
        <v>0</v>
      </c>
    </row>
    <row r="60" spans="1:8" ht="24.75" customHeight="1">
      <c r="A60" s="87" t="s">
        <v>460</v>
      </c>
      <c r="B60" s="50" t="s">
        <v>47</v>
      </c>
      <c r="C60" s="48" t="s">
        <v>247</v>
      </c>
      <c r="D60" s="38"/>
      <c r="E60" s="31"/>
      <c r="F60" s="153"/>
      <c r="G60" s="154">
        <f>G61</f>
        <v>15.2</v>
      </c>
      <c r="H60" s="152">
        <f t="shared" si="0"/>
        <v>15.2</v>
      </c>
    </row>
    <row r="61" spans="1:8" ht="20.25" customHeight="1">
      <c r="A61" s="87" t="s">
        <v>259</v>
      </c>
      <c r="B61" s="50" t="s">
        <v>47</v>
      </c>
      <c r="C61" s="48" t="s">
        <v>247</v>
      </c>
      <c r="D61" s="38" t="s">
        <v>461</v>
      </c>
      <c r="E61" s="31" t="s">
        <v>256</v>
      </c>
      <c r="F61" s="153"/>
      <c r="G61" s="154">
        <v>15.2</v>
      </c>
      <c r="H61" s="152">
        <f t="shared" si="0"/>
        <v>15.2</v>
      </c>
    </row>
    <row r="62" spans="1:8" s="5" customFormat="1" ht="26.25" customHeight="1">
      <c r="A62" s="89" t="s">
        <v>473</v>
      </c>
      <c r="B62" s="32" t="s">
        <v>55</v>
      </c>
      <c r="C62" s="33"/>
      <c r="D62" s="33"/>
      <c r="E62" s="33"/>
      <c r="F62" s="151">
        <f>F63+F68+F70</f>
        <v>252.57999999999998</v>
      </c>
      <c r="G62" s="151">
        <f>G63+G68+G70</f>
        <v>269.367</v>
      </c>
      <c r="H62" s="152">
        <f t="shared" si="0"/>
        <v>521.947</v>
      </c>
    </row>
    <row r="63" spans="1:8" ht="12.75" customHeight="1">
      <c r="A63" s="64" t="s">
        <v>56</v>
      </c>
      <c r="B63" s="31" t="s">
        <v>55</v>
      </c>
      <c r="C63" s="32" t="s">
        <v>371</v>
      </c>
      <c r="D63" s="34"/>
      <c r="E63" s="34"/>
      <c r="F63" s="156">
        <f>F66+F67</f>
        <v>3.6</v>
      </c>
      <c r="G63" s="186">
        <f>G65+G66+G67</f>
        <v>30.867</v>
      </c>
      <c r="H63" s="152">
        <f t="shared" si="0"/>
        <v>34.467</v>
      </c>
    </row>
    <row r="64" spans="1:8" ht="23.25" customHeight="1" hidden="1" thickBot="1">
      <c r="A64" s="64" t="s">
        <v>344</v>
      </c>
      <c r="B64" s="31" t="s">
        <v>55</v>
      </c>
      <c r="C64" s="31" t="s">
        <v>371</v>
      </c>
      <c r="D64" s="31" t="s">
        <v>345</v>
      </c>
      <c r="E64" s="34"/>
      <c r="F64" s="153"/>
      <c r="G64" s="154"/>
      <c r="H64" s="152">
        <f t="shared" si="0"/>
        <v>0</v>
      </c>
    </row>
    <row r="65" spans="1:8" ht="18.75" customHeight="1">
      <c r="A65" s="64" t="s">
        <v>462</v>
      </c>
      <c r="B65" s="31" t="s">
        <v>55</v>
      </c>
      <c r="C65" s="31" t="s">
        <v>371</v>
      </c>
      <c r="D65" s="31" t="s">
        <v>463</v>
      </c>
      <c r="E65" s="34" t="s">
        <v>330</v>
      </c>
      <c r="F65" s="153"/>
      <c r="G65" s="186">
        <v>30.867</v>
      </c>
      <c r="H65" s="152">
        <f t="shared" si="0"/>
        <v>30.867</v>
      </c>
    </row>
    <row r="66" spans="1:8" ht="17.25" customHeight="1">
      <c r="A66" s="64" t="s">
        <v>321</v>
      </c>
      <c r="B66" s="31" t="s">
        <v>55</v>
      </c>
      <c r="C66" s="31" t="s">
        <v>371</v>
      </c>
      <c r="D66" s="31" t="s">
        <v>322</v>
      </c>
      <c r="E66" s="34" t="s">
        <v>330</v>
      </c>
      <c r="F66" s="153">
        <v>3.6</v>
      </c>
      <c r="G66" s="154"/>
      <c r="H66" s="152">
        <f t="shared" si="0"/>
        <v>3.6</v>
      </c>
    </row>
    <row r="67" spans="1:8" ht="33.75" customHeight="1">
      <c r="A67" s="86" t="s">
        <v>350</v>
      </c>
      <c r="B67" s="31" t="s">
        <v>55</v>
      </c>
      <c r="C67" s="14" t="s">
        <v>371</v>
      </c>
      <c r="D67" s="14" t="s">
        <v>349</v>
      </c>
      <c r="E67" s="14" t="s">
        <v>330</v>
      </c>
      <c r="F67" s="153"/>
      <c r="G67" s="154"/>
      <c r="H67" s="152">
        <f t="shared" si="0"/>
        <v>0</v>
      </c>
    </row>
    <row r="68" spans="1:8" ht="11.25">
      <c r="A68" s="64" t="s">
        <v>327</v>
      </c>
      <c r="B68" s="31" t="s">
        <v>55</v>
      </c>
      <c r="C68" s="32" t="s">
        <v>63</v>
      </c>
      <c r="D68" s="31"/>
      <c r="E68" s="31"/>
      <c r="F68" s="153"/>
      <c r="G68" s="154"/>
      <c r="H68" s="152">
        <f t="shared" si="0"/>
        <v>0</v>
      </c>
    </row>
    <row r="69" spans="1:8" ht="20.25" customHeight="1">
      <c r="A69" s="86" t="s">
        <v>266</v>
      </c>
      <c r="B69" s="31" t="s">
        <v>55</v>
      </c>
      <c r="C69" s="14" t="s">
        <v>63</v>
      </c>
      <c r="D69" s="34" t="s">
        <v>267</v>
      </c>
      <c r="E69" s="34" t="s">
        <v>330</v>
      </c>
      <c r="F69" s="153"/>
      <c r="G69" s="154"/>
      <c r="H69" s="152">
        <f t="shared" si="0"/>
        <v>0</v>
      </c>
    </row>
    <row r="70" spans="1:8" ht="20.25" customHeight="1">
      <c r="A70" s="64" t="s">
        <v>262</v>
      </c>
      <c r="B70" s="31" t="s">
        <v>55</v>
      </c>
      <c r="C70" s="32" t="s">
        <v>373</v>
      </c>
      <c r="D70" s="34"/>
      <c r="E70" s="34"/>
      <c r="F70" s="156">
        <f>F71+F72+F73+F74</f>
        <v>248.98</v>
      </c>
      <c r="G70" s="156">
        <f>G71+G72+G73+G74+G75</f>
        <v>238.5</v>
      </c>
      <c r="H70" s="152">
        <f t="shared" si="0"/>
        <v>487.48</v>
      </c>
    </row>
    <row r="71" spans="1:8" ht="12.75" customHeight="1">
      <c r="A71" s="86" t="s">
        <v>325</v>
      </c>
      <c r="B71" s="31" t="s">
        <v>55</v>
      </c>
      <c r="C71" s="31" t="s">
        <v>373</v>
      </c>
      <c r="D71" s="31" t="s">
        <v>326</v>
      </c>
      <c r="E71" s="31" t="s">
        <v>330</v>
      </c>
      <c r="F71" s="153">
        <v>33.98</v>
      </c>
      <c r="G71" s="154">
        <v>5</v>
      </c>
      <c r="H71" s="152">
        <f t="shared" si="0"/>
        <v>38.98</v>
      </c>
    </row>
    <row r="72" spans="1:8" ht="48.75" customHeight="1">
      <c r="A72" s="86" t="s">
        <v>470</v>
      </c>
      <c r="B72" s="31" t="s">
        <v>55</v>
      </c>
      <c r="C72" s="14" t="s">
        <v>373</v>
      </c>
      <c r="D72" s="14" t="s">
        <v>264</v>
      </c>
      <c r="E72" s="31" t="s">
        <v>330</v>
      </c>
      <c r="F72" s="153">
        <v>100</v>
      </c>
      <c r="G72" s="154"/>
      <c r="H72" s="152">
        <f t="shared" si="0"/>
        <v>100</v>
      </c>
    </row>
    <row r="73" spans="1:8" ht="20.25" customHeight="1">
      <c r="A73" s="86" t="s">
        <v>464</v>
      </c>
      <c r="B73" s="31" t="s">
        <v>55</v>
      </c>
      <c r="C73" s="14" t="s">
        <v>373</v>
      </c>
      <c r="D73" s="14" t="s">
        <v>465</v>
      </c>
      <c r="E73" s="31" t="s">
        <v>330</v>
      </c>
      <c r="F73" s="153">
        <v>5</v>
      </c>
      <c r="G73" s="154"/>
      <c r="H73" s="152">
        <f t="shared" si="0"/>
        <v>5</v>
      </c>
    </row>
    <row r="74" spans="1:8" ht="27.75" customHeight="1">
      <c r="A74" s="86" t="s">
        <v>466</v>
      </c>
      <c r="B74" s="31" t="s">
        <v>55</v>
      </c>
      <c r="C74" s="14" t="s">
        <v>373</v>
      </c>
      <c r="D74" s="14" t="s">
        <v>324</v>
      </c>
      <c r="E74" s="31" t="s">
        <v>330</v>
      </c>
      <c r="F74" s="153">
        <v>110</v>
      </c>
      <c r="G74" s="154">
        <v>133.5</v>
      </c>
      <c r="H74" s="152">
        <f aca="true" t="shared" si="1" ref="H74:H140">F74+G74</f>
        <v>243.5</v>
      </c>
    </row>
    <row r="75" spans="1:8" ht="27.75" customHeight="1">
      <c r="A75" s="171" t="s">
        <v>28</v>
      </c>
      <c r="B75" s="31" t="s">
        <v>55</v>
      </c>
      <c r="C75" s="14" t="s">
        <v>373</v>
      </c>
      <c r="D75" s="14" t="s">
        <v>27</v>
      </c>
      <c r="E75" s="34" t="s">
        <v>330</v>
      </c>
      <c r="F75" s="153"/>
      <c r="G75" s="154">
        <v>100</v>
      </c>
      <c r="H75" s="152">
        <f t="shared" si="1"/>
        <v>100</v>
      </c>
    </row>
    <row r="76" spans="1:8" s="5" customFormat="1" ht="25.5">
      <c r="A76" s="56" t="s">
        <v>477</v>
      </c>
      <c r="B76" s="32" t="s">
        <v>68</v>
      </c>
      <c r="C76" s="33"/>
      <c r="D76" s="33"/>
      <c r="E76" s="33"/>
      <c r="F76" s="151">
        <f>F77+F86+F90</f>
        <v>745.28</v>
      </c>
      <c r="G76" s="152"/>
      <c r="H76" s="152">
        <f t="shared" si="1"/>
        <v>745.28</v>
      </c>
    </row>
    <row r="77" spans="1:8" ht="11.25">
      <c r="A77" s="64" t="s">
        <v>69</v>
      </c>
      <c r="B77" s="14" t="s">
        <v>68</v>
      </c>
      <c r="C77" s="32" t="s">
        <v>371</v>
      </c>
      <c r="D77" s="34"/>
      <c r="E77" s="34"/>
      <c r="F77" s="156">
        <f>F78+F80+F84+F82</f>
        <v>745.28</v>
      </c>
      <c r="G77" s="154"/>
      <c r="H77" s="152">
        <f t="shared" si="1"/>
        <v>745.28</v>
      </c>
    </row>
    <row r="78" spans="1:8" ht="22.5">
      <c r="A78" s="64" t="s">
        <v>109</v>
      </c>
      <c r="B78" s="31" t="s">
        <v>68</v>
      </c>
      <c r="C78" s="31" t="s">
        <v>371</v>
      </c>
      <c r="D78" s="31">
        <v>4400000</v>
      </c>
      <c r="E78" s="34"/>
      <c r="F78" s="153">
        <f>F79</f>
        <v>745.28</v>
      </c>
      <c r="G78" s="154"/>
      <c r="H78" s="152">
        <f t="shared" si="1"/>
        <v>745.28</v>
      </c>
    </row>
    <row r="79" spans="1:8" ht="22.5" customHeight="1">
      <c r="A79" s="86" t="s">
        <v>272</v>
      </c>
      <c r="B79" s="31" t="s">
        <v>68</v>
      </c>
      <c r="C79" s="31" t="s">
        <v>371</v>
      </c>
      <c r="D79" s="14" t="s">
        <v>275</v>
      </c>
      <c r="E79" s="31" t="s">
        <v>85</v>
      </c>
      <c r="F79" s="153">
        <v>745.28</v>
      </c>
      <c r="G79" s="154"/>
      <c r="H79" s="152">
        <f t="shared" si="1"/>
        <v>745.28</v>
      </c>
    </row>
    <row r="80" spans="1:8" ht="11.25" hidden="1">
      <c r="A80" s="46" t="s">
        <v>111</v>
      </c>
      <c r="B80" s="31" t="s">
        <v>68</v>
      </c>
      <c r="C80" s="31" t="s">
        <v>371</v>
      </c>
      <c r="D80" s="31">
        <v>4420000</v>
      </c>
      <c r="E80" s="34"/>
      <c r="F80" s="153">
        <f>F81</f>
        <v>0</v>
      </c>
      <c r="G80" s="154"/>
      <c r="H80" s="152">
        <f t="shared" si="1"/>
        <v>0</v>
      </c>
    </row>
    <row r="81" spans="1:8" ht="11.25" hidden="1">
      <c r="A81" s="53" t="s">
        <v>272</v>
      </c>
      <c r="B81" s="31" t="s">
        <v>68</v>
      </c>
      <c r="C81" s="14" t="s">
        <v>371</v>
      </c>
      <c r="D81" s="14" t="s">
        <v>276</v>
      </c>
      <c r="E81" s="31" t="s">
        <v>85</v>
      </c>
      <c r="F81" s="153"/>
      <c r="G81" s="154"/>
      <c r="H81" s="152">
        <f t="shared" si="1"/>
        <v>0</v>
      </c>
    </row>
    <row r="82" spans="1:8" ht="22.5" hidden="1">
      <c r="A82" s="46" t="s">
        <v>277</v>
      </c>
      <c r="B82" s="31" t="s">
        <v>68</v>
      </c>
      <c r="C82" s="14" t="s">
        <v>371</v>
      </c>
      <c r="D82" s="14" t="s">
        <v>278</v>
      </c>
      <c r="E82" s="31"/>
      <c r="F82" s="153">
        <f>F83</f>
        <v>0</v>
      </c>
      <c r="G82" s="154"/>
      <c r="H82" s="152">
        <f t="shared" si="1"/>
        <v>0</v>
      </c>
    </row>
    <row r="83" spans="1:8" ht="22.5" hidden="1">
      <c r="A83" s="53" t="s">
        <v>279</v>
      </c>
      <c r="B83" s="31" t="s">
        <v>68</v>
      </c>
      <c r="C83" s="14" t="s">
        <v>371</v>
      </c>
      <c r="D83" s="14" t="s">
        <v>280</v>
      </c>
      <c r="E83" s="31" t="s">
        <v>85</v>
      </c>
      <c r="F83" s="153"/>
      <c r="G83" s="154"/>
      <c r="H83" s="152">
        <f t="shared" si="1"/>
        <v>0</v>
      </c>
    </row>
    <row r="84" spans="1:8" ht="33.75" hidden="1">
      <c r="A84" s="46" t="s">
        <v>209</v>
      </c>
      <c r="B84" s="31" t="s">
        <v>68</v>
      </c>
      <c r="C84" s="31" t="s">
        <v>59</v>
      </c>
      <c r="D84" s="31" t="s">
        <v>99</v>
      </c>
      <c r="E84" s="34"/>
      <c r="F84" s="153">
        <f>F85</f>
        <v>0</v>
      </c>
      <c r="G84" s="154"/>
      <c r="H84" s="152">
        <f t="shared" si="1"/>
        <v>0</v>
      </c>
    </row>
    <row r="85" spans="1:8" ht="11.25" hidden="1">
      <c r="A85" s="53" t="s">
        <v>272</v>
      </c>
      <c r="B85" s="31" t="s">
        <v>68</v>
      </c>
      <c r="C85" s="31" t="s">
        <v>59</v>
      </c>
      <c r="D85" s="31" t="s">
        <v>282</v>
      </c>
      <c r="E85" s="14" t="s">
        <v>85</v>
      </c>
      <c r="F85" s="153"/>
      <c r="G85" s="154"/>
      <c r="H85" s="152">
        <f t="shared" si="1"/>
        <v>0</v>
      </c>
    </row>
    <row r="86" spans="1:8" ht="11.25" hidden="1">
      <c r="A86" s="46" t="s">
        <v>70</v>
      </c>
      <c r="B86" s="31" t="s">
        <v>68</v>
      </c>
      <c r="C86" s="31" t="s">
        <v>373</v>
      </c>
      <c r="D86" s="34"/>
      <c r="E86" s="34"/>
      <c r="F86" s="153">
        <f>F87</f>
        <v>0</v>
      </c>
      <c r="G86" s="154"/>
      <c r="H86" s="152">
        <f t="shared" si="1"/>
        <v>0</v>
      </c>
    </row>
    <row r="87" spans="1:8" ht="11.25" hidden="1">
      <c r="A87" s="46" t="s">
        <v>210</v>
      </c>
      <c r="B87" s="31" t="s">
        <v>68</v>
      </c>
      <c r="C87" s="31" t="s">
        <v>373</v>
      </c>
      <c r="D87" s="31">
        <v>4530000</v>
      </c>
      <c r="E87" s="34"/>
      <c r="F87" s="153">
        <f>F88</f>
        <v>0</v>
      </c>
      <c r="G87" s="154"/>
      <c r="H87" s="152">
        <f t="shared" si="1"/>
        <v>0</v>
      </c>
    </row>
    <row r="88" spans="1:8" ht="22.5" hidden="1">
      <c r="A88" s="53" t="s">
        <v>149</v>
      </c>
      <c r="B88" s="31" t="s">
        <v>68</v>
      </c>
      <c r="C88" s="31" t="s">
        <v>373</v>
      </c>
      <c r="D88" s="14" t="s">
        <v>281</v>
      </c>
      <c r="E88" s="14" t="s">
        <v>265</v>
      </c>
      <c r="F88" s="153"/>
      <c r="G88" s="154"/>
      <c r="H88" s="152">
        <f t="shared" si="1"/>
        <v>0</v>
      </c>
    </row>
    <row r="89" spans="1:8" ht="22.5" hidden="1">
      <c r="A89" s="53" t="s">
        <v>352</v>
      </c>
      <c r="B89" s="31" t="s">
        <v>68</v>
      </c>
      <c r="C89" s="14" t="s">
        <v>47</v>
      </c>
      <c r="D89" s="31">
        <v>8030000</v>
      </c>
      <c r="E89" s="14">
        <v>453</v>
      </c>
      <c r="F89" s="153"/>
      <c r="G89" s="154"/>
      <c r="H89" s="152">
        <f t="shared" si="1"/>
        <v>0</v>
      </c>
    </row>
    <row r="90" spans="1:8" ht="22.5" hidden="1">
      <c r="A90" s="46" t="s">
        <v>71</v>
      </c>
      <c r="B90" s="31" t="s">
        <v>68</v>
      </c>
      <c r="C90" s="31" t="s">
        <v>59</v>
      </c>
      <c r="D90" s="34"/>
      <c r="E90" s="34"/>
      <c r="F90" s="153">
        <f>F91</f>
        <v>0</v>
      </c>
      <c r="G90" s="154"/>
      <c r="H90" s="152">
        <f t="shared" si="1"/>
        <v>0</v>
      </c>
    </row>
    <row r="91" spans="1:8" ht="16.5" customHeight="1" hidden="1">
      <c r="A91" s="46" t="s">
        <v>86</v>
      </c>
      <c r="B91" s="31" t="s">
        <v>68</v>
      </c>
      <c r="C91" s="31" t="s">
        <v>59</v>
      </c>
      <c r="D91" s="31" t="s">
        <v>252</v>
      </c>
      <c r="E91" s="34"/>
      <c r="F91" s="153">
        <f>F92</f>
        <v>0</v>
      </c>
      <c r="G91" s="154"/>
      <c r="H91" s="152">
        <f t="shared" si="1"/>
        <v>0</v>
      </c>
    </row>
    <row r="92" spans="1:8" ht="16.5" customHeight="1" hidden="1">
      <c r="A92" s="53" t="s">
        <v>87</v>
      </c>
      <c r="B92" s="31" t="s">
        <v>68</v>
      </c>
      <c r="C92" s="31" t="s">
        <v>59</v>
      </c>
      <c r="D92" s="14" t="s">
        <v>254</v>
      </c>
      <c r="E92" s="14" t="s">
        <v>253</v>
      </c>
      <c r="F92" s="153"/>
      <c r="G92" s="154"/>
      <c r="H92" s="152">
        <f t="shared" si="1"/>
        <v>0</v>
      </c>
    </row>
    <row r="93" spans="1:8" ht="34.5" customHeight="1">
      <c r="A93" s="53" t="s">
        <v>37</v>
      </c>
      <c r="B93" s="31" t="s">
        <v>68</v>
      </c>
      <c r="C93" s="31" t="s">
        <v>371</v>
      </c>
      <c r="D93" s="14" t="s">
        <v>275</v>
      </c>
      <c r="E93" s="31" t="s">
        <v>39</v>
      </c>
      <c r="F93" s="153"/>
      <c r="G93" s="154"/>
      <c r="H93" s="152"/>
    </row>
    <row r="94" spans="1:8" ht="17.25" customHeight="1">
      <c r="A94" s="53" t="s">
        <v>38</v>
      </c>
      <c r="B94" s="31" t="s">
        <v>68</v>
      </c>
      <c r="C94" s="31" t="s">
        <v>371</v>
      </c>
      <c r="D94" s="14" t="s">
        <v>275</v>
      </c>
      <c r="E94" s="31" t="s">
        <v>40</v>
      </c>
      <c r="F94" s="153"/>
      <c r="G94" s="154"/>
      <c r="H94" s="152"/>
    </row>
    <row r="95" spans="1:8" s="5" customFormat="1" ht="16.5" customHeight="1">
      <c r="A95" s="56" t="s">
        <v>475</v>
      </c>
      <c r="B95" s="32" t="s">
        <v>72</v>
      </c>
      <c r="C95" s="33"/>
      <c r="D95" s="33"/>
      <c r="E95" s="33"/>
      <c r="F95" s="151"/>
      <c r="G95" s="152"/>
      <c r="H95" s="152">
        <f t="shared" si="1"/>
        <v>0</v>
      </c>
    </row>
    <row r="96" spans="1:8" ht="11.25" hidden="1">
      <c r="A96" s="46" t="s">
        <v>249</v>
      </c>
      <c r="B96" s="31" t="s">
        <v>72</v>
      </c>
      <c r="C96" s="31" t="s">
        <v>371</v>
      </c>
      <c r="D96" s="14"/>
      <c r="E96" s="31"/>
      <c r="F96" s="153"/>
      <c r="G96" s="154"/>
      <c r="H96" s="152">
        <f t="shared" si="1"/>
        <v>0</v>
      </c>
    </row>
    <row r="97" spans="1:8" ht="22.5" hidden="1">
      <c r="A97" s="46" t="s">
        <v>101</v>
      </c>
      <c r="B97" s="31" t="s">
        <v>72</v>
      </c>
      <c r="C97" s="31" t="s">
        <v>371</v>
      </c>
      <c r="D97" s="31">
        <v>4700000</v>
      </c>
      <c r="E97" s="34"/>
      <c r="F97" s="153">
        <f>F98</f>
        <v>0</v>
      </c>
      <c r="G97" s="154"/>
      <c r="H97" s="152">
        <f t="shared" si="1"/>
        <v>0</v>
      </c>
    </row>
    <row r="98" spans="1:8" ht="11.25" hidden="1">
      <c r="A98" s="53" t="s">
        <v>272</v>
      </c>
      <c r="B98" s="31" t="s">
        <v>72</v>
      </c>
      <c r="C98" s="14" t="s">
        <v>371</v>
      </c>
      <c r="D98" s="14" t="s">
        <v>284</v>
      </c>
      <c r="E98" s="31" t="s">
        <v>85</v>
      </c>
      <c r="F98" s="153"/>
      <c r="G98" s="154"/>
      <c r="H98" s="152">
        <f t="shared" si="1"/>
        <v>0</v>
      </c>
    </row>
    <row r="99" spans="1:8" ht="11.25" hidden="1">
      <c r="A99" s="46" t="s">
        <v>250</v>
      </c>
      <c r="B99" s="31" t="s">
        <v>72</v>
      </c>
      <c r="C99" s="31" t="s">
        <v>63</v>
      </c>
      <c r="D99" s="31"/>
      <c r="E99" s="31"/>
      <c r="F99" s="153"/>
      <c r="G99" s="154"/>
      <c r="H99" s="152">
        <f t="shared" si="1"/>
        <v>0</v>
      </c>
    </row>
    <row r="100" spans="1:8" ht="11.25" hidden="1">
      <c r="A100" s="46" t="s">
        <v>102</v>
      </c>
      <c r="B100" s="31" t="s">
        <v>72</v>
      </c>
      <c r="C100" s="31" t="s">
        <v>63</v>
      </c>
      <c r="D100" s="31">
        <v>4710000</v>
      </c>
      <c r="E100" s="34"/>
      <c r="F100" s="153">
        <f>F101</f>
        <v>0</v>
      </c>
      <c r="G100" s="154"/>
      <c r="H100" s="152">
        <f t="shared" si="1"/>
        <v>0</v>
      </c>
    </row>
    <row r="101" spans="1:8" ht="11.25" hidden="1">
      <c r="A101" s="53" t="s">
        <v>272</v>
      </c>
      <c r="B101" s="31" t="s">
        <v>72</v>
      </c>
      <c r="C101" s="14" t="s">
        <v>63</v>
      </c>
      <c r="D101" s="14" t="s">
        <v>285</v>
      </c>
      <c r="E101" s="31" t="s">
        <v>85</v>
      </c>
      <c r="F101" s="153"/>
      <c r="G101" s="154"/>
      <c r="H101" s="152">
        <f t="shared" si="1"/>
        <v>0</v>
      </c>
    </row>
    <row r="102" spans="1:8" ht="11.25" hidden="1">
      <c r="A102" s="46" t="s">
        <v>355</v>
      </c>
      <c r="B102" s="31" t="s">
        <v>72</v>
      </c>
      <c r="C102" s="14" t="s">
        <v>63</v>
      </c>
      <c r="D102" s="14" t="s">
        <v>104</v>
      </c>
      <c r="E102" s="34"/>
      <c r="F102" s="153">
        <f>F103</f>
        <v>0</v>
      </c>
      <c r="G102" s="154"/>
      <c r="H102" s="152">
        <f t="shared" si="1"/>
        <v>0</v>
      </c>
    </row>
    <row r="103" spans="1:8" ht="11.25" hidden="1">
      <c r="A103" s="53" t="s">
        <v>272</v>
      </c>
      <c r="B103" s="31" t="s">
        <v>72</v>
      </c>
      <c r="C103" s="14" t="s">
        <v>63</v>
      </c>
      <c r="D103" s="14" t="s">
        <v>283</v>
      </c>
      <c r="E103" s="14" t="s">
        <v>85</v>
      </c>
      <c r="F103" s="153"/>
      <c r="G103" s="154"/>
      <c r="H103" s="152">
        <f t="shared" si="1"/>
        <v>0</v>
      </c>
    </row>
    <row r="104" spans="1:8" ht="33.75" hidden="1">
      <c r="A104" s="67" t="s">
        <v>189</v>
      </c>
      <c r="B104" s="41" t="s">
        <v>72</v>
      </c>
      <c r="C104" s="41" t="s">
        <v>63</v>
      </c>
      <c r="D104" s="41" t="s">
        <v>286</v>
      </c>
      <c r="E104" s="41" t="s">
        <v>85</v>
      </c>
      <c r="F104" s="155"/>
      <c r="G104" s="154"/>
      <c r="H104" s="152">
        <f t="shared" si="1"/>
        <v>0</v>
      </c>
    </row>
    <row r="105" spans="1:8" ht="11.25" hidden="1">
      <c r="A105" s="58" t="s">
        <v>251</v>
      </c>
      <c r="B105" s="34" t="s">
        <v>72</v>
      </c>
      <c r="C105" s="34" t="s">
        <v>47</v>
      </c>
      <c r="D105" s="34"/>
      <c r="E105" s="34"/>
      <c r="F105" s="161">
        <f>F106</f>
        <v>0</v>
      </c>
      <c r="G105" s="154"/>
      <c r="H105" s="152">
        <f t="shared" si="1"/>
        <v>0</v>
      </c>
    </row>
    <row r="106" spans="1:8" ht="22.5" hidden="1">
      <c r="A106" s="46" t="s">
        <v>101</v>
      </c>
      <c r="B106" s="41" t="s">
        <v>72</v>
      </c>
      <c r="C106" s="41" t="s">
        <v>47</v>
      </c>
      <c r="D106" s="41" t="s">
        <v>287</v>
      </c>
      <c r="E106" s="41"/>
      <c r="F106" s="155">
        <f>F107</f>
        <v>0</v>
      </c>
      <c r="G106" s="154"/>
      <c r="H106" s="152">
        <f t="shared" si="1"/>
        <v>0</v>
      </c>
    </row>
    <row r="107" spans="1:8" ht="11.25" hidden="1">
      <c r="A107" s="53" t="s">
        <v>272</v>
      </c>
      <c r="B107" s="41" t="s">
        <v>72</v>
      </c>
      <c r="C107" s="41" t="s">
        <v>47</v>
      </c>
      <c r="D107" s="41" t="s">
        <v>284</v>
      </c>
      <c r="E107" s="41" t="s">
        <v>85</v>
      </c>
      <c r="F107" s="155"/>
      <c r="G107" s="154"/>
      <c r="H107" s="152">
        <f t="shared" si="1"/>
        <v>0</v>
      </c>
    </row>
    <row r="108" spans="1:8" s="8" customFormat="1" ht="22.5" hidden="1">
      <c r="A108" s="46" t="s">
        <v>289</v>
      </c>
      <c r="B108" s="14" t="s">
        <v>72</v>
      </c>
      <c r="C108" s="14" t="s">
        <v>94</v>
      </c>
      <c r="D108" s="14"/>
      <c r="E108" s="14"/>
      <c r="F108" s="156">
        <f>F109</f>
        <v>0</v>
      </c>
      <c r="G108" s="162"/>
      <c r="H108" s="152">
        <f t="shared" si="1"/>
        <v>0</v>
      </c>
    </row>
    <row r="109" spans="1:8" s="8" customFormat="1" ht="33.75" hidden="1">
      <c r="A109" s="53" t="s">
        <v>209</v>
      </c>
      <c r="B109" s="14" t="s">
        <v>72</v>
      </c>
      <c r="C109" s="14" t="s">
        <v>94</v>
      </c>
      <c r="D109" s="14" t="s">
        <v>282</v>
      </c>
      <c r="E109" s="14" t="s">
        <v>85</v>
      </c>
      <c r="F109" s="156"/>
      <c r="G109" s="162"/>
      <c r="H109" s="152">
        <f t="shared" si="1"/>
        <v>0</v>
      </c>
    </row>
    <row r="110" spans="1:8" s="5" customFormat="1" ht="18.75" customHeight="1">
      <c r="A110" s="89" t="s">
        <v>246</v>
      </c>
      <c r="B110" s="32">
        <v>10</v>
      </c>
      <c r="C110" s="33"/>
      <c r="D110" s="33"/>
      <c r="E110" s="33"/>
      <c r="F110" s="163">
        <f>F137+F134</f>
        <v>60.473</v>
      </c>
      <c r="G110" s="152">
        <f>G134+G137</f>
        <v>25</v>
      </c>
      <c r="H110" s="152">
        <f t="shared" si="1"/>
        <v>85.473</v>
      </c>
    </row>
    <row r="111" spans="1:8" ht="11.25" hidden="1">
      <c r="A111" s="46" t="s">
        <v>75</v>
      </c>
      <c r="B111" s="31">
        <v>10</v>
      </c>
      <c r="C111" s="31" t="s">
        <v>371</v>
      </c>
      <c r="D111" s="34"/>
      <c r="E111" s="34"/>
      <c r="F111" s="164">
        <f>F112</f>
        <v>2.8</v>
      </c>
      <c r="G111" s="154"/>
      <c r="H111" s="152">
        <f t="shared" si="1"/>
        <v>2.8</v>
      </c>
    </row>
    <row r="112" spans="1:8" ht="11.25" hidden="1">
      <c r="A112" s="46" t="s">
        <v>151</v>
      </c>
      <c r="B112" s="31">
        <v>10</v>
      </c>
      <c r="C112" s="31" t="s">
        <v>371</v>
      </c>
      <c r="D112" s="31" t="s">
        <v>290</v>
      </c>
      <c r="E112" s="34"/>
      <c r="F112" s="164">
        <f>F113</f>
        <v>2.8</v>
      </c>
      <c r="G112" s="154"/>
      <c r="H112" s="152">
        <f t="shared" si="1"/>
        <v>2.8</v>
      </c>
    </row>
    <row r="113" spans="1:8" ht="33.75" hidden="1">
      <c r="A113" s="53" t="s">
        <v>356</v>
      </c>
      <c r="B113" s="14">
        <v>10</v>
      </c>
      <c r="C113" s="14" t="s">
        <v>371</v>
      </c>
      <c r="D113" s="31" t="s">
        <v>291</v>
      </c>
      <c r="E113" s="14" t="s">
        <v>88</v>
      </c>
      <c r="F113" s="164">
        <v>2.8</v>
      </c>
      <c r="G113" s="154"/>
      <c r="H113" s="152">
        <f t="shared" si="1"/>
        <v>2.8</v>
      </c>
    </row>
    <row r="114" spans="1:8" ht="11.25" hidden="1">
      <c r="A114" s="46" t="s">
        <v>76</v>
      </c>
      <c r="B114" s="31">
        <v>10</v>
      </c>
      <c r="C114" s="31" t="s">
        <v>63</v>
      </c>
      <c r="D114" s="34"/>
      <c r="E114" s="34"/>
      <c r="F114" s="164">
        <f>F115</f>
        <v>0</v>
      </c>
      <c r="G114" s="154"/>
      <c r="H114" s="152">
        <f t="shared" si="1"/>
        <v>0</v>
      </c>
    </row>
    <row r="115" spans="1:8" ht="11.25" hidden="1">
      <c r="A115" s="46" t="s">
        <v>215</v>
      </c>
      <c r="B115" s="31">
        <v>10</v>
      </c>
      <c r="C115" s="31" t="s">
        <v>63</v>
      </c>
      <c r="D115" s="31" t="s">
        <v>292</v>
      </c>
      <c r="E115" s="34"/>
      <c r="F115" s="164">
        <f>F116</f>
        <v>0</v>
      </c>
      <c r="G115" s="154"/>
      <c r="H115" s="152">
        <f t="shared" si="1"/>
        <v>0</v>
      </c>
    </row>
    <row r="116" spans="1:8" ht="11.25" hidden="1">
      <c r="A116" s="53" t="s">
        <v>272</v>
      </c>
      <c r="B116" s="14">
        <v>10</v>
      </c>
      <c r="C116" s="31" t="s">
        <v>63</v>
      </c>
      <c r="D116" s="31" t="s">
        <v>293</v>
      </c>
      <c r="E116" s="31" t="s">
        <v>85</v>
      </c>
      <c r="F116" s="164"/>
      <c r="G116" s="154"/>
      <c r="H116" s="152">
        <f t="shared" si="1"/>
        <v>0</v>
      </c>
    </row>
    <row r="117" spans="1:8" ht="11.25" hidden="1">
      <c r="A117" s="46" t="s">
        <v>77</v>
      </c>
      <c r="B117" s="31">
        <v>10</v>
      </c>
      <c r="C117" s="31" t="s">
        <v>373</v>
      </c>
      <c r="D117" s="34"/>
      <c r="E117" s="34"/>
      <c r="F117" s="164">
        <f>F119+F120</f>
        <v>0</v>
      </c>
      <c r="G117" s="154"/>
      <c r="H117" s="152">
        <f t="shared" si="1"/>
        <v>0</v>
      </c>
    </row>
    <row r="118" spans="1:8" ht="11.25" hidden="1">
      <c r="A118" s="53"/>
      <c r="B118" s="31" t="s">
        <v>94</v>
      </c>
      <c r="C118" s="31" t="s">
        <v>373</v>
      </c>
      <c r="D118" s="34"/>
      <c r="E118" s="34"/>
      <c r="F118" s="164"/>
      <c r="G118" s="154"/>
      <c r="H118" s="152">
        <f t="shared" si="1"/>
        <v>0</v>
      </c>
    </row>
    <row r="119" spans="1:8" ht="45.75" customHeight="1" hidden="1" thickBot="1">
      <c r="A119" s="53" t="s">
        <v>294</v>
      </c>
      <c r="B119" s="31" t="s">
        <v>94</v>
      </c>
      <c r="C119" s="31" t="s">
        <v>373</v>
      </c>
      <c r="D119" s="34" t="s">
        <v>228</v>
      </c>
      <c r="E119" s="34" t="s">
        <v>295</v>
      </c>
      <c r="F119" s="164"/>
      <c r="G119" s="154"/>
      <c r="H119" s="152">
        <f t="shared" si="1"/>
        <v>0</v>
      </c>
    </row>
    <row r="120" spans="1:8" ht="22.5" hidden="1">
      <c r="A120" s="53" t="s">
        <v>357</v>
      </c>
      <c r="B120" s="31" t="s">
        <v>94</v>
      </c>
      <c r="C120" s="31" t="s">
        <v>373</v>
      </c>
      <c r="D120" s="34" t="s">
        <v>296</v>
      </c>
      <c r="E120" s="34" t="s">
        <v>88</v>
      </c>
      <c r="F120" s="164"/>
      <c r="G120" s="154"/>
      <c r="H120" s="152">
        <f t="shared" si="1"/>
        <v>0</v>
      </c>
    </row>
    <row r="121" spans="1:8" ht="11.25" hidden="1">
      <c r="A121" s="53" t="s">
        <v>297</v>
      </c>
      <c r="B121" s="31" t="s">
        <v>94</v>
      </c>
      <c r="C121" s="31" t="s">
        <v>373</v>
      </c>
      <c r="D121" s="34" t="s">
        <v>298</v>
      </c>
      <c r="E121" s="34" t="s">
        <v>88</v>
      </c>
      <c r="F121" s="164"/>
      <c r="G121" s="154"/>
      <c r="H121" s="152">
        <f t="shared" si="1"/>
        <v>0</v>
      </c>
    </row>
    <row r="122" spans="1:8" ht="11.25" hidden="1">
      <c r="A122" s="46" t="s">
        <v>299</v>
      </c>
      <c r="B122" s="31" t="s">
        <v>94</v>
      </c>
      <c r="C122" s="31" t="s">
        <v>47</v>
      </c>
      <c r="D122" s="31" t="s">
        <v>172</v>
      </c>
      <c r="E122" s="34"/>
      <c r="F122" s="164">
        <f>F123+F126</f>
        <v>0</v>
      </c>
      <c r="G122" s="154"/>
      <c r="H122" s="152">
        <f t="shared" si="1"/>
        <v>0</v>
      </c>
    </row>
    <row r="123" spans="1:8" ht="22.5" hidden="1">
      <c r="A123" s="46" t="s">
        <v>300</v>
      </c>
      <c r="B123" s="31" t="s">
        <v>94</v>
      </c>
      <c r="C123" s="31" t="s">
        <v>47</v>
      </c>
      <c r="D123" s="31" t="s">
        <v>301</v>
      </c>
      <c r="E123" s="31"/>
      <c r="F123" s="164">
        <f>F124</f>
        <v>0</v>
      </c>
      <c r="G123" s="154"/>
      <c r="H123" s="152">
        <f t="shared" si="1"/>
        <v>0</v>
      </c>
    </row>
    <row r="124" spans="1:8" ht="18.75" customHeight="1" hidden="1">
      <c r="A124" s="53" t="s">
        <v>302</v>
      </c>
      <c r="B124" s="31" t="s">
        <v>94</v>
      </c>
      <c r="C124" s="31" t="s">
        <v>47</v>
      </c>
      <c r="D124" s="31" t="s">
        <v>303</v>
      </c>
      <c r="E124" s="31"/>
      <c r="F124" s="164"/>
      <c r="G124" s="154"/>
      <c r="H124" s="152">
        <f t="shared" si="1"/>
        <v>0</v>
      </c>
    </row>
    <row r="125" spans="1:8" ht="21.75" customHeight="1" hidden="1">
      <c r="A125" s="44" t="s">
        <v>171</v>
      </c>
      <c r="B125" s="42">
        <v>10</v>
      </c>
      <c r="C125" s="43" t="s">
        <v>47</v>
      </c>
      <c r="D125" s="44">
        <v>5200000</v>
      </c>
      <c r="E125" s="42"/>
      <c r="F125" s="164"/>
      <c r="G125" s="154"/>
      <c r="H125" s="152">
        <f t="shared" si="1"/>
        <v>0</v>
      </c>
    </row>
    <row r="126" spans="1:8" ht="22.5" customHeight="1" hidden="1">
      <c r="A126" s="53" t="s">
        <v>199</v>
      </c>
      <c r="B126" s="31" t="s">
        <v>94</v>
      </c>
      <c r="C126" s="31" t="s">
        <v>47</v>
      </c>
      <c r="D126" s="31" t="s">
        <v>305</v>
      </c>
      <c r="E126" s="31" t="s">
        <v>88</v>
      </c>
      <c r="F126" s="164"/>
      <c r="G126" s="154"/>
      <c r="H126" s="152">
        <f t="shared" si="1"/>
        <v>0</v>
      </c>
    </row>
    <row r="127" spans="1:8" ht="20.25" customHeight="1" hidden="1">
      <c r="A127" s="60" t="s">
        <v>304</v>
      </c>
      <c r="B127" s="44">
        <v>10</v>
      </c>
      <c r="C127" s="45" t="s">
        <v>47</v>
      </c>
      <c r="D127" s="44">
        <v>5050502</v>
      </c>
      <c r="E127" s="44">
        <v>0</v>
      </c>
      <c r="F127" s="165">
        <f>F128</f>
        <v>0</v>
      </c>
      <c r="G127" s="154"/>
      <c r="H127" s="152">
        <f t="shared" si="1"/>
        <v>0</v>
      </c>
    </row>
    <row r="128" spans="1:8" s="8" customFormat="1" ht="18.75" customHeight="1" hidden="1">
      <c r="A128" s="68" t="s">
        <v>297</v>
      </c>
      <c r="B128" s="44">
        <v>10</v>
      </c>
      <c r="C128" s="45" t="s">
        <v>47</v>
      </c>
      <c r="D128" s="44">
        <v>5050502</v>
      </c>
      <c r="E128" s="45" t="s">
        <v>88</v>
      </c>
      <c r="F128" s="165"/>
      <c r="G128" s="162"/>
      <c r="H128" s="152">
        <f t="shared" si="1"/>
        <v>0</v>
      </c>
    </row>
    <row r="129" spans="1:8" ht="18.75" customHeight="1" hidden="1" thickBot="1">
      <c r="A129" s="46" t="s">
        <v>79</v>
      </c>
      <c r="B129" s="31">
        <v>10</v>
      </c>
      <c r="C129" s="31" t="s">
        <v>59</v>
      </c>
      <c r="D129" s="31"/>
      <c r="E129" s="34"/>
      <c r="F129" s="164">
        <f>F130</f>
        <v>0</v>
      </c>
      <c r="G129" s="154"/>
      <c r="H129" s="152">
        <f t="shared" si="1"/>
        <v>0</v>
      </c>
    </row>
    <row r="130" spans="1:8" ht="17.25" customHeight="1" hidden="1" thickBot="1">
      <c r="A130" s="46" t="s">
        <v>86</v>
      </c>
      <c r="B130" s="31" t="s">
        <v>94</v>
      </c>
      <c r="C130" s="31" t="s">
        <v>59</v>
      </c>
      <c r="D130" s="31" t="s">
        <v>252</v>
      </c>
      <c r="E130" s="34"/>
      <c r="F130" s="164">
        <f>F131</f>
        <v>0</v>
      </c>
      <c r="G130" s="154"/>
      <c r="H130" s="152">
        <f t="shared" si="1"/>
        <v>0</v>
      </c>
    </row>
    <row r="131" spans="1:8" ht="16.5" customHeight="1" hidden="1" thickBot="1">
      <c r="A131" s="53" t="s">
        <v>87</v>
      </c>
      <c r="B131" s="31" t="s">
        <v>94</v>
      </c>
      <c r="C131" s="31" t="s">
        <v>59</v>
      </c>
      <c r="D131" s="31" t="s">
        <v>254</v>
      </c>
      <c r="E131" s="34" t="s">
        <v>253</v>
      </c>
      <c r="F131" s="164"/>
      <c r="G131" s="154"/>
      <c r="H131" s="152">
        <f t="shared" si="1"/>
        <v>0</v>
      </c>
    </row>
    <row r="132" spans="1:8" ht="17.25" customHeight="1" hidden="1" thickBot="1">
      <c r="A132" s="53" t="s">
        <v>211</v>
      </c>
      <c r="B132" s="14">
        <v>133</v>
      </c>
      <c r="C132" s="31"/>
      <c r="D132" s="14"/>
      <c r="E132" s="14"/>
      <c r="F132" s="166"/>
      <c r="G132" s="167"/>
      <c r="H132" s="152">
        <f t="shared" si="1"/>
        <v>0</v>
      </c>
    </row>
    <row r="133" spans="1:8" ht="17.25" customHeight="1" hidden="1" thickBot="1">
      <c r="A133" s="46" t="s">
        <v>212</v>
      </c>
      <c r="B133" s="31" t="s">
        <v>94</v>
      </c>
      <c r="C133" s="31" t="s">
        <v>373</v>
      </c>
      <c r="D133" s="31"/>
      <c r="E133" s="34"/>
      <c r="F133" s="168"/>
      <c r="G133" s="169"/>
      <c r="H133" s="152">
        <f t="shared" si="1"/>
        <v>0</v>
      </c>
    </row>
    <row r="134" spans="1:8" ht="17.25" customHeight="1">
      <c r="A134" s="64" t="s">
        <v>75</v>
      </c>
      <c r="B134" s="14" t="s">
        <v>94</v>
      </c>
      <c r="C134" s="32" t="s">
        <v>371</v>
      </c>
      <c r="D134" s="31"/>
      <c r="E134" s="34"/>
      <c r="F134" s="168">
        <f>F136</f>
        <v>40.473</v>
      </c>
      <c r="G134" s="169"/>
      <c r="H134" s="152">
        <f t="shared" si="1"/>
        <v>40.473</v>
      </c>
    </row>
    <row r="135" spans="1:8" ht="15" customHeight="1">
      <c r="A135" s="64" t="s">
        <v>151</v>
      </c>
      <c r="B135" s="14" t="s">
        <v>94</v>
      </c>
      <c r="C135" s="14" t="s">
        <v>371</v>
      </c>
      <c r="D135" s="31" t="s">
        <v>290</v>
      </c>
      <c r="E135" s="34"/>
      <c r="F135" s="168"/>
      <c r="G135" s="169"/>
      <c r="H135" s="152">
        <f t="shared" si="1"/>
        <v>0</v>
      </c>
    </row>
    <row r="136" spans="1:8" ht="31.5" customHeight="1">
      <c r="A136" s="64" t="s">
        <v>467</v>
      </c>
      <c r="B136" s="31" t="s">
        <v>94</v>
      </c>
      <c r="C136" s="31" t="s">
        <v>371</v>
      </c>
      <c r="D136" s="31" t="s">
        <v>291</v>
      </c>
      <c r="E136" s="34" t="s">
        <v>29</v>
      </c>
      <c r="F136" s="168">
        <v>40.473</v>
      </c>
      <c r="G136" s="169"/>
      <c r="H136" s="152">
        <f t="shared" si="1"/>
        <v>40.473</v>
      </c>
    </row>
    <row r="137" spans="1:8" ht="20.25" customHeight="1">
      <c r="A137" s="64" t="s">
        <v>77</v>
      </c>
      <c r="B137" s="31" t="s">
        <v>94</v>
      </c>
      <c r="C137" s="32" t="s">
        <v>373</v>
      </c>
      <c r="D137" s="31"/>
      <c r="E137" s="34"/>
      <c r="F137" s="161">
        <f>F138</f>
        <v>20</v>
      </c>
      <c r="G137" s="169">
        <f>G138</f>
        <v>25</v>
      </c>
      <c r="H137" s="152">
        <f t="shared" si="1"/>
        <v>45</v>
      </c>
    </row>
    <row r="138" spans="1:8" ht="21.75" customHeight="1">
      <c r="A138" s="64" t="s">
        <v>316</v>
      </c>
      <c r="B138" s="31" t="s">
        <v>94</v>
      </c>
      <c r="C138" s="31" t="s">
        <v>373</v>
      </c>
      <c r="D138" s="31" t="s">
        <v>468</v>
      </c>
      <c r="E138" s="34" t="s">
        <v>29</v>
      </c>
      <c r="F138" s="161">
        <v>20</v>
      </c>
      <c r="G138" s="169">
        <v>25</v>
      </c>
      <c r="H138" s="152">
        <f t="shared" si="1"/>
        <v>45</v>
      </c>
    </row>
    <row r="139" spans="1:8" ht="18" customHeight="1">
      <c r="A139" s="89" t="s">
        <v>229</v>
      </c>
      <c r="B139" s="32" t="s">
        <v>129</v>
      </c>
      <c r="C139" s="31"/>
      <c r="D139" s="31"/>
      <c r="E139" s="34"/>
      <c r="F139" s="170">
        <f>F140</f>
        <v>16</v>
      </c>
      <c r="G139" s="169"/>
      <c r="H139" s="152">
        <f t="shared" si="1"/>
        <v>16</v>
      </c>
    </row>
    <row r="140" spans="1:8" ht="18" customHeight="1">
      <c r="A140" s="64" t="s">
        <v>348</v>
      </c>
      <c r="B140" s="31" t="s">
        <v>129</v>
      </c>
      <c r="C140" s="32" t="s">
        <v>371</v>
      </c>
      <c r="D140" s="31"/>
      <c r="E140" s="34"/>
      <c r="F140" s="161">
        <f>F141</f>
        <v>16</v>
      </c>
      <c r="G140" s="169"/>
      <c r="H140" s="152">
        <f t="shared" si="1"/>
        <v>16</v>
      </c>
    </row>
    <row r="141" spans="1:8" ht="23.25" customHeight="1">
      <c r="A141" s="86" t="s">
        <v>96</v>
      </c>
      <c r="B141" s="31" t="s">
        <v>129</v>
      </c>
      <c r="C141" s="14" t="s">
        <v>371</v>
      </c>
      <c r="D141" s="14" t="s">
        <v>288</v>
      </c>
      <c r="E141" s="14" t="s">
        <v>256</v>
      </c>
      <c r="F141" s="156">
        <v>16</v>
      </c>
      <c r="G141" s="169"/>
      <c r="H141" s="152">
        <f>F141+G141</f>
        <v>16</v>
      </c>
    </row>
    <row r="142" spans="1:8" s="5" customFormat="1" ht="12.75">
      <c r="A142" s="56" t="s">
        <v>478</v>
      </c>
      <c r="B142" s="33"/>
      <c r="C142" s="33"/>
      <c r="D142" s="33"/>
      <c r="E142" s="33"/>
      <c r="F142" s="163">
        <f>F9+F52+F62+F76+F95+F110+F139+F55</f>
        <v>2243.1629999999996</v>
      </c>
      <c r="G142" s="163">
        <f>G9+G52+G62+G76+G95+G110+G139+G55</f>
        <v>526.567</v>
      </c>
      <c r="H142" s="152">
        <f>F142+G142</f>
        <v>2769.7299999999996</v>
      </c>
    </row>
    <row r="143" spans="7:8" ht="11.25">
      <c r="G143" s="69"/>
      <c r="H143" s="69"/>
    </row>
    <row r="144" spans="7:8" ht="11.25">
      <c r="G144" s="69"/>
      <c r="H144" s="69"/>
    </row>
    <row r="145" spans="6:7" ht="11.25">
      <c r="F145" s="19" t="s">
        <v>194</v>
      </c>
      <c r="G145" s="29"/>
    </row>
  </sheetData>
  <sheetProtection/>
  <mergeCells count="6">
    <mergeCell ref="F7:H7"/>
    <mergeCell ref="D1:H1"/>
    <mergeCell ref="D2:H2"/>
    <mergeCell ref="D3:H3"/>
    <mergeCell ref="D4:H4"/>
    <mergeCell ref="A6:H6"/>
  </mergeCells>
  <printOptions/>
  <pageMargins left="0.3937007874015748" right="0.1968503937007874" top="0.3937007874015748" bottom="0.3937007874015748" header="0.5118110236220472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6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38.25390625" style="2" customWidth="1"/>
    <col min="2" max="2" width="5.25390625" style="4" customWidth="1"/>
    <col min="3" max="4" width="3.875" style="4" customWidth="1"/>
    <col min="5" max="5" width="8.00390625" style="4" customWidth="1"/>
    <col min="6" max="6" width="4.625" style="4" customWidth="1"/>
    <col min="7" max="7" width="8.75390625" style="19" customWidth="1"/>
    <col min="8" max="8" width="9.125" style="2" customWidth="1"/>
    <col min="9" max="9" width="9.875" style="2" customWidth="1"/>
    <col min="10" max="16384" width="9.125" style="2" customWidth="1"/>
  </cols>
  <sheetData>
    <row r="1" spans="1:9" s="3" customFormat="1" ht="12.75">
      <c r="A1" s="1"/>
      <c r="D1" s="194" t="s">
        <v>35</v>
      </c>
      <c r="E1" s="194"/>
      <c r="F1" s="194"/>
      <c r="G1" s="194"/>
      <c r="H1" s="194"/>
      <c r="I1" s="194"/>
    </row>
    <row r="2" spans="1:9" s="3" customFormat="1" ht="12.75">
      <c r="A2" s="1"/>
      <c r="D2" s="192" t="s">
        <v>34</v>
      </c>
      <c r="E2" s="192"/>
      <c r="F2" s="192"/>
      <c r="G2" s="192"/>
      <c r="H2" s="192"/>
      <c r="I2" s="192"/>
    </row>
    <row r="3" spans="1:9" s="3" customFormat="1" ht="12.75">
      <c r="A3" s="1"/>
      <c r="D3" s="194" t="s">
        <v>36</v>
      </c>
      <c r="E3" s="194"/>
      <c r="F3" s="194"/>
      <c r="G3" s="194"/>
      <c r="H3" s="194"/>
      <c r="I3" s="194"/>
    </row>
    <row r="4" spans="1:9" s="3" customFormat="1" ht="12" customHeight="1">
      <c r="A4" s="1"/>
      <c r="D4" s="192" t="s">
        <v>489</v>
      </c>
      <c r="E4" s="192"/>
      <c r="F4" s="192"/>
      <c r="G4" s="192"/>
      <c r="H4" s="192"/>
      <c r="I4" s="192"/>
    </row>
    <row r="5" spans="1:7" s="3" customFormat="1" ht="12.75" hidden="1">
      <c r="A5" s="1"/>
      <c r="F5" s="9"/>
      <c r="G5" s="23"/>
    </row>
    <row r="6" spans="1:9" s="10" customFormat="1" ht="33" customHeight="1">
      <c r="A6" s="207" t="s">
        <v>0</v>
      </c>
      <c r="B6" s="207"/>
      <c r="C6" s="207"/>
      <c r="D6" s="207"/>
      <c r="E6" s="207"/>
      <c r="F6" s="207"/>
      <c r="G6" s="207"/>
      <c r="H6" s="207"/>
      <c r="I6" s="207"/>
    </row>
    <row r="7" spans="1:9" s="10" customFormat="1" ht="12" customHeight="1">
      <c r="A7" s="150"/>
      <c r="B7" s="150"/>
      <c r="C7" s="145"/>
      <c r="D7" s="145"/>
      <c r="E7" s="145"/>
      <c r="F7" s="145"/>
      <c r="G7" s="200" t="s">
        <v>366</v>
      </c>
      <c r="H7" s="200"/>
      <c r="I7" s="200"/>
    </row>
    <row r="8" spans="1:9" ht="11.25">
      <c r="A8" s="208" t="s">
        <v>367</v>
      </c>
      <c r="B8" s="210" t="s">
        <v>82</v>
      </c>
      <c r="C8" s="204" t="s">
        <v>368</v>
      </c>
      <c r="D8" s="204" t="s">
        <v>369</v>
      </c>
      <c r="E8" s="204" t="s">
        <v>83</v>
      </c>
      <c r="F8" s="204" t="s">
        <v>84</v>
      </c>
      <c r="G8" s="205" t="s">
        <v>479</v>
      </c>
      <c r="H8" s="201" t="s">
        <v>42</v>
      </c>
      <c r="I8" s="203" t="s">
        <v>43</v>
      </c>
    </row>
    <row r="9" spans="1:9" ht="11.25">
      <c r="A9" s="209"/>
      <c r="B9" s="211"/>
      <c r="C9" s="204"/>
      <c r="D9" s="204"/>
      <c r="E9" s="204"/>
      <c r="F9" s="204"/>
      <c r="G9" s="206"/>
      <c r="H9" s="202"/>
      <c r="I9" s="203"/>
    </row>
    <row r="10" spans="1:9" ht="24">
      <c r="A10" s="54" t="s">
        <v>174</v>
      </c>
      <c r="B10" s="32" t="s">
        <v>330</v>
      </c>
      <c r="C10" s="34"/>
      <c r="D10" s="34"/>
      <c r="E10" s="34"/>
      <c r="F10" s="34"/>
      <c r="G10" s="172">
        <f>G11+G40+G50+G69+G74+G43+G63+G68</f>
        <v>2243.1629999999996</v>
      </c>
      <c r="H10" s="185">
        <f>H11+H40+H50+H69+H74+H43+H63+H68</f>
        <v>526.567</v>
      </c>
      <c r="I10" s="152">
        <f>G10+H10</f>
        <v>2769.7299999999996</v>
      </c>
    </row>
    <row r="11" spans="1:9" ht="13.5" customHeight="1">
      <c r="A11" s="54" t="s">
        <v>474</v>
      </c>
      <c r="B11" s="31" t="s">
        <v>330</v>
      </c>
      <c r="C11" s="32" t="s">
        <v>371</v>
      </c>
      <c r="D11" s="34"/>
      <c r="E11" s="34"/>
      <c r="F11" s="34"/>
      <c r="G11" s="172">
        <f>G12+G15+G18+G37+G38+G39</f>
        <v>1109.73</v>
      </c>
      <c r="H11" s="172">
        <f>H12+H15+H18+H37+H38+H39</f>
        <v>217</v>
      </c>
      <c r="I11" s="152">
        <f aca="true" t="shared" si="0" ref="I11:I17">G11+H11</f>
        <v>1326.73</v>
      </c>
    </row>
    <row r="12" spans="1:9" ht="27" customHeight="1">
      <c r="A12" s="64" t="s">
        <v>351</v>
      </c>
      <c r="B12" s="31" t="s">
        <v>330</v>
      </c>
      <c r="C12" s="31" t="s">
        <v>371</v>
      </c>
      <c r="D12" s="33" t="s">
        <v>63</v>
      </c>
      <c r="E12" s="34"/>
      <c r="F12" s="34"/>
      <c r="G12" s="173">
        <f>G13</f>
        <v>251.75</v>
      </c>
      <c r="H12" s="154"/>
      <c r="I12" s="154">
        <f t="shared" si="0"/>
        <v>251.75</v>
      </c>
    </row>
    <row r="13" spans="1:9" ht="21.75" customHeight="1">
      <c r="A13" s="64" t="s">
        <v>86</v>
      </c>
      <c r="B13" s="31" t="s">
        <v>330</v>
      </c>
      <c r="C13" s="31" t="s">
        <v>371</v>
      </c>
      <c r="D13" s="34" t="s">
        <v>63</v>
      </c>
      <c r="E13" s="34" t="s">
        <v>252</v>
      </c>
      <c r="F13" s="34"/>
      <c r="G13" s="173">
        <f>G14</f>
        <v>251.75</v>
      </c>
      <c r="H13" s="154"/>
      <c r="I13" s="154">
        <f t="shared" si="0"/>
        <v>251.75</v>
      </c>
    </row>
    <row r="14" spans="1:9" ht="14.25" customHeight="1">
      <c r="A14" s="64" t="s">
        <v>471</v>
      </c>
      <c r="B14" s="31" t="s">
        <v>330</v>
      </c>
      <c r="C14" s="31" t="s">
        <v>371</v>
      </c>
      <c r="D14" s="34" t="s">
        <v>63</v>
      </c>
      <c r="E14" s="34" t="s">
        <v>354</v>
      </c>
      <c r="F14" s="34" t="s">
        <v>330</v>
      </c>
      <c r="G14" s="173">
        <v>251.75</v>
      </c>
      <c r="H14" s="154"/>
      <c r="I14" s="154">
        <f t="shared" si="0"/>
        <v>251.75</v>
      </c>
    </row>
    <row r="15" spans="1:9" ht="33.75">
      <c r="A15" s="64" t="s">
        <v>372</v>
      </c>
      <c r="B15" s="31" t="s">
        <v>330</v>
      </c>
      <c r="C15" s="31" t="s">
        <v>371</v>
      </c>
      <c r="D15" s="32" t="s">
        <v>373</v>
      </c>
      <c r="E15" s="34"/>
      <c r="F15" s="34"/>
      <c r="G15" s="173">
        <f>G16</f>
        <v>36</v>
      </c>
      <c r="H15" s="154"/>
      <c r="I15" s="154">
        <f t="shared" si="0"/>
        <v>36</v>
      </c>
    </row>
    <row r="16" spans="1:9" ht="22.5">
      <c r="A16" s="64" t="s">
        <v>86</v>
      </c>
      <c r="B16" s="31" t="s">
        <v>330</v>
      </c>
      <c r="C16" s="31" t="s">
        <v>371</v>
      </c>
      <c r="D16" s="31" t="s">
        <v>373</v>
      </c>
      <c r="E16" s="31" t="s">
        <v>252</v>
      </c>
      <c r="F16" s="34"/>
      <c r="G16" s="173">
        <f>G17</f>
        <v>36</v>
      </c>
      <c r="H16" s="154"/>
      <c r="I16" s="154">
        <f t="shared" si="0"/>
        <v>36</v>
      </c>
    </row>
    <row r="17" spans="1:9" ht="11.25">
      <c r="A17" s="64" t="s">
        <v>87</v>
      </c>
      <c r="B17" s="14" t="s">
        <v>330</v>
      </c>
      <c r="C17" s="14" t="s">
        <v>371</v>
      </c>
      <c r="D17" s="31" t="s">
        <v>373</v>
      </c>
      <c r="E17" s="31" t="s">
        <v>254</v>
      </c>
      <c r="F17" s="31" t="s">
        <v>330</v>
      </c>
      <c r="G17" s="169">
        <v>36</v>
      </c>
      <c r="H17" s="154"/>
      <c r="I17" s="154">
        <f t="shared" si="0"/>
        <v>36</v>
      </c>
    </row>
    <row r="18" spans="1:9" ht="45">
      <c r="A18" s="64" t="s">
        <v>46</v>
      </c>
      <c r="B18" s="31" t="s">
        <v>330</v>
      </c>
      <c r="C18" s="31" t="s">
        <v>371</v>
      </c>
      <c r="D18" s="32" t="s">
        <v>47</v>
      </c>
      <c r="E18" s="34"/>
      <c r="F18" s="34"/>
      <c r="G18" s="173">
        <f>G19</f>
        <v>821.98</v>
      </c>
      <c r="H18" s="154">
        <f>H19</f>
        <v>197</v>
      </c>
      <c r="I18" s="154">
        <f>G18+H18</f>
        <v>1018.98</v>
      </c>
    </row>
    <row r="19" spans="1:9" ht="22.5">
      <c r="A19" s="64" t="s">
        <v>86</v>
      </c>
      <c r="B19" s="31" t="s">
        <v>330</v>
      </c>
      <c r="C19" s="31" t="s">
        <v>371</v>
      </c>
      <c r="D19" s="31" t="s">
        <v>47</v>
      </c>
      <c r="E19" s="31" t="s">
        <v>252</v>
      </c>
      <c r="F19" s="34"/>
      <c r="G19" s="173">
        <f>G20</f>
        <v>821.98</v>
      </c>
      <c r="H19" s="154">
        <f>H20</f>
        <v>197</v>
      </c>
      <c r="I19" s="154">
        <f aca="true" t="shared" si="1" ref="I19:I83">G19+H19</f>
        <v>1018.98</v>
      </c>
    </row>
    <row r="20" spans="1:9" ht="11.25" customHeight="1">
      <c r="A20" s="64" t="s">
        <v>87</v>
      </c>
      <c r="B20" s="31" t="s">
        <v>330</v>
      </c>
      <c r="C20" s="14" t="s">
        <v>371</v>
      </c>
      <c r="D20" s="31" t="s">
        <v>47</v>
      </c>
      <c r="E20" s="14" t="s">
        <v>254</v>
      </c>
      <c r="F20" s="31" t="s">
        <v>330</v>
      </c>
      <c r="G20" s="169">
        <v>821.98</v>
      </c>
      <c r="H20" s="154">
        <v>197</v>
      </c>
      <c r="I20" s="154">
        <f t="shared" si="1"/>
        <v>1018.98</v>
      </c>
    </row>
    <row r="21" spans="1:9" s="9" customFormat="1" ht="0.75" customHeight="1" hidden="1">
      <c r="A21" s="65" t="s">
        <v>201</v>
      </c>
      <c r="B21" s="31" t="s">
        <v>230</v>
      </c>
      <c r="C21" s="39" t="s">
        <v>371</v>
      </c>
      <c r="D21" s="39" t="s">
        <v>247</v>
      </c>
      <c r="E21" s="40"/>
      <c r="F21" s="40"/>
      <c r="G21" s="174"/>
      <c r="H21" s="175"/>
      <c r="I21" s="154">
        <f t="shared" si="1"/>
        <v>0</v>
      </c>
    </row>
    <row r="22" spans="1:9" ht="11.25" hidden="1">
      <c r="A22" s="64" t="s">
        <v>50</v>
      </c>
      <c r="B22" s="31" t="s">
        <v>231</v>
      </c>
      <c r="C22" s="31" t="s">
        <v>371</v>
      </c>
      <c r="D22" s="31" t="s">
        <v>247</v>
      </c>
      <c r="E22" s="31">
        <v>700000</v>
      </c>
      <c r="F22" s="34"/>
      <c r="G22" s="173"/>
      <c r="H22" s="154"/>
      <c r="I22" s="154">
        <f t="shared" si="1"/>
        <v>0</v>
      </c>
    </row>
    <row r="23" spans="1:9" ht="22.5" hidden="1">
      <c r="A23" s="86" t="s">
        <v>208</v>
      </c>
      <c r="B23" s="31" t="s">
        <v>232</v>
      </c>
      <c r="C23" s="14" t="s">
        <v>371</v>
      </c>
      <c r="D23" s="14" t="s">
        <v>247</v>
      </c>
      <c r="E23" s="14">
        <v>700000</v>
      </c>
      <c r="F23" s="31" t="s">
        <v>256</v>
      </c>
      <c r="G23" s="169"/>
      <c r="H23" s="154"/>
      <c r="I23" s="154">
        <f t="shared" si="1"/>
        <v>0</v>
      </c>
    </row>
    <row r="24" spans="1:9" ht="11.25" hidden="1">
      <c r="A24" s="86"/>
      <c r="B24" s="31" t="s">
        <v>233</v>
      </c>
      <c r="C24" s="14"/>
      <c r="D24" s="31"/>
      <c r="E24" s="14"/>
      <c r="F24" s="31"/>
      <c r="G24" s="169"/>
      <c r="H24" s="154"/>
      <c r="I24" s="154">
        <f t="shared" si="1"/>
        <v>0</v>
      </c>
    </row>
    <row r="25" spans="1:9" s="9" customFormat="1" ht="12" hidden="1">
      <c r="A25" s="65" t="s">
        <v>51</v>
      </c>
      <c r="B25" s="31" t="s">
        <v>234</v>
      </c>
      <c r="C25" s="39" t="s">
        <v>371</v>
      </c>
      <c r="D25" s="39" t="s">
        <v>248</v>
      </c>
      <c r="E25" s="40"/>
      <c r="F25" s="40"/>
      <c r="G25" s="174">
        <f>G26+G27</f>
        <v>0</v>
      </c>
      <c r="H25" s="175"/>
      <c r="I25" s="154">
        <f t="shared" si="1"/>
        <v>0</v>
      </c>
    </row>
    <row r="26" spans="1:9" ht="22.5" hidden="1">
      <c r="A26" s="86" t="s">
        <v>161</v>
      </c>
      <c r="B26" s="31" t="s">
        <v>235</v>
      </c>
      <c r="C26" s="14" t="s">
        <v>371</v>
      </c>
      <c r="D26" s="14" t="s">
        <v>248</v>
      </c>
      <c r="E26" s="14" t="s">
        <v>258</v>
      </c>
      <c r="F26" s="14" t="s">
        <v>85</v>
      </c>
      <c r="G26" s="167"/>
      <c r="H26" s="154"/>
      <c r="I26" s="154">
        <f t="shared" si="1"/>
        <v>0</v>
      </c>
    </row>
    <row r="27" spans="1:9" s="11" customFormat="1" ht="23.25" hidden="1" thickBot="1">
      <c r="A27" s="103" t="s">
        <v>86</v>
      </c>
      <c r="B27" s="31" t="s">
        <v>236</v>
      </c>
      <c r="C27" s="91" t="s">
        <v>371</v>
      </c>
      <c r="D27" s="91" t="s">
        <v>248</v>
      </c>
      <c r="E27" s="91" t="s">
        <v>252</v>
      </c>
      <c r="F27" s="92"/>
      <c r="G27" s="167"/>
      <c r="H27" s="157"/>
      <c r="I27" s="154">
        <f t="shared" si="1"/>
        <v>0</v>
      </c>
    </row>
    <row r="28" spans="1:9" s="11" customFormat="1" ht="23.25" hidden="1" thickBot="1">
      <c r="A28" s="86" t="s">
        <v>259</v>
      </c>
      <c r="B28" s="31" t="s">
        <v>237</v>
      </c>
      <c r="C28" s="93" t="s">
        <v>371</v>
      </c>
      <c r="D28" s="93" t="s">
        <v>248</v>
      </c>
      <c r="E28" s="93" t="s">
        <v>254</v>
      </c>
      <c r="F28" s="91" t="s">
        <v>253</v>
      </c>
      <c r="G28" s="167"/>
      <c r="H28" s="157"/>
      <c r="I28" s="154">
        <f t="shared" si="1"/>
        <v>0</v>
      </c>
    </row>
    <row r="29" spans="1:9" s="9" customFormat="1" ht="24" hidden="1">
      <c r="A29" s="65" t="s">
        <v>196</v>
      </c>
      <c r="B29" s="31" t="s">
        <v>238</v>
      </c>
      <c r="C29" s="39" t="s">
        <v>47</v>
      </c>
      <c r="D29" s="39" t="s">
        <v>247</v>
      </c>
      <c r="E29" s="39"/>
      <c r="F29" s="39"/>
      <c r="G29" s="176">
        <f>G31</f>
        <v>0</v>
      </c>
      <c r="H29" s="175"/>
      <c r="I29" s="154">
        <f t="shared" si="1"/>
        <v>0</v>
      </c>
    </row>
    <row r="30" spans="1:9" s="11" customFormat="1" ht="22.5" hidden="1">
      <c r="A30" s="64" t="s">
        <v>197</v>
      </c>
      <c r="B30" s="31" t="s">
        <v>239</v>
      </c>
      <c r="C30" s="14" t="s">
        <v>47</v>
      </c>
      <c r="D30" s="14" t="s">
        <v>247</v>
      </c>
      <c r="E30" s="14" t="s">
        <v>198</v>
      </c>
      <c r="F30" s="14"/>
      <c r="G30" s="167"/>
      <c r="H30" s="157"/>
      <c r="I30" s="154">
        <f t="shared" si="1"/>
        <v>0</v>
      </c>
    </row>
    <row r="31" spans="1:9" s="11" customFormat="1" ht="22.5" hidden="1">
      <c r="A31" s="86" t="s">
        <v>259</v>
      </c>
      <c r="B31" s="31" t="s">
        <v>240</v>
      </c>
      <c r="C31" s="14" t="s">
        <v>47</v>
      </c>
      <c r="D31" s="14" t="s">
        <v>247</v>
      </c>
      <c r="E31" s="14" t="s">
        <v>198</v>
      </c>
      <c r="F31" s="14" t="s">
        <v>253</v>
      </c>
      <c r="G31" s="167"/>
      <c r="H31" s="157"/>
      <c r="I31" s="154">
        <f t="shared" si="1"/>
        <v>0</v>
      </c>
    </row>
    <row r="32" spans="1:9" s="11" customFormat="1" ht="12.75" hidden="1">
      <c r="A32" s="65" t="s">
        <v>65</v>
      </c>
      <c r="B32" s="31" t="s">
        <v>241</v>
      </c>
      <c r="C32" s="14"/>
      <c r="D32" s="14"/>
      <c r="E32" s="14"/>
      <c r="F32" s="14"/>
      <c r="G32" s="167">
        <f>G34</f>
        <v>0</v>
      </c>
      <c r="H32" s="157"/>
      <c r="I32" s="154">
        <f t="shared" si="1"/>
        <v>0</v>
      </c>
    </row>
    <row r="33" spans="1:9" s="11" customFormat="1" ht="22.5" hidden="1">
      <c r="A33" s="64" t="s">
        <v>115</v>
      </c>
      <c r="B33" s="31" t="s">
        <v>242</v>
      </c>
      <c r="C33" s="31" t="s">
        <v>61</v>
      </c>
      <c r="D33" s="31" t="s">
        <v>61</v>
      </c>
      <c r="E33" s="31" t="s">
        <v>116</v>
      </c>
      <c r="F33" s="34"/>
      <c r="G33" s="167"/>
      <c r="H33" s="157"/>
      <c r="I33" s="154">
        <f t="shared" si="1"/>
        <v>0</v>
      </c>
    </row>
    <row r="34" spans="1:9" s="11" customFormat="1" ht="12.75" hidden="1">
      <c r="A34" s="86" t="s">
        <v>117</v>
      </c>
      <c r="B34" s="31" t="s">
        <v>243</v>
      </c>
      <c r="C34" s="31" t="s">
        <v>61</v>
      </c>
      <c r="D34" s="31" t="s">
        <v>61</v>
      </c>
      <c r="E34" s="14" t="s">
        <v>271</v>
      </c>
      <c r="F34" s="31" t="s">
        <v>85</v>
      </c>
      <c r="G34" s="167"/>
      <c r="H34" s="157"/>
      <c r="I34" s="154">
        <f t="shared" si="1"/>
        <v>0</v>
      </c>
    </row>
    <row r="35" spans="1:9" s="8" customFormat="1" ht="12" hidden="1">
      <c r="A35" s="65" t="s">
        <v>200</v>
      </c>
      <c r="B35" s="31" t="s">
        <v>244</v>
      </c>
      <c r="C35" s="14" t="s">
        <v>94</v>
      </c>
      <c r="D35" s="14" t="s">
        <v>59</v>
      </c>
      <c r="E35" s="14"/>
      <c r="F35" s="14"/>
      <c r="G35" s="167"/>
      <c r="H35" s="162"/>
      <c r="I35" s="154">
        <f t="shared" si="1"/>
        <v>0</v>
      </c>
    </row>
    <row r="36" spans="1:9" ht="22.5" hidden="1">
      <c r="A36" s="86" t="s">
        <v>86</v>
      </c>
      <c r="B36" s="31" t="s">
        <v>245</v>
      </c>
      <c r="C36" s="14" t="s">
        <v>94</v>
      </c>
      <c r="D36" s="14" t="s">
        <v>59</v>
      </c>
      <c r="E36" s="14" t="s">
        <v>254</v>
      </c>
      <c r="F36" s="14" t="s">
        <v>253</v>
      </c>
      <c r="G36" s="167"/>
      <c r="H36" s="154"/>
      <c r="I36" s="154">
        <f t="shared" si="1"/>
        <v>0</v>
      </c>
    </row>
    <row r="37" spans="1:9" ht="11.25">
      <c r="A37" s="85" t="s">
        <v>457</v>
      </c>
      <c r="B37" s="31" t="s">
        <v>330</v>
      </c>
      <c r="C37" s="14" t="s">
        <v>371</v>
      </c>
      <c r="D37" s="32" t="s">
        <v>61</v>
      </c>
      <c r="E37" s="14"/>
      <c r="F37" s="14"/>
      <c r="G37" s="167"/>
      <c r="H37" s="154"/>
      <c r="I37" s="154">
        <f t="shared" si="1"/>
        <v>0</v>
      </c>
    </row>
    <row r="38" spans="1:9" ht="11.25">
      <c r="A38" s="85" t="s">
        <v>50</v>
      </c>
      <c r="B38" s="31" t="s">
        <v>330</v>
      </c>
      <c r="C38" s="14" t="s">
        <v>371</v>
      </c>
      <c r="D38" s="32" t="s">
        <v>129</v>
      </c>
      <c r="E38" s="14" t="s">
        <v>41</v>
      </c>
      <c r="F38" s="14" t="s">
        <v>256</v>
      </c>
      <c r="G38" s="167"/>
      <c r="H38" s="154">
        <v>20</v>
      </c>
      <c r="I38" s="154">
        <f t="shared" si="1"/>
        <v>20</v>
      </c>
    </row>
    <row r="39" spans="1:9" ht="11.25">
      <c r="A39" s="85" t="s">
        <v>51</v>
      </c>
      <c r="B39" s="31" t="s">
        <v>330</v>
      </c>
      <c r="C39" s="14" t="s">
        <v>371</v>
      </c>
      <c r="D39" s="32" t="s">
        <v>458</v>
      </c>
      <c r="E39" s="14"/>
      <c r="F39" s="14"/>
      <c r="G39" s="167"/>
      <c r="H39" s="154"/>
      <c r="I39" s="154">
        <f t="shared" si="1"/>
        <v>0</v>
      </c>
    </row>
    <row r="40" spans="1:9" ht="12">
      <c r="A40" s="54" t="s">
        <v>329</v>
      </c>
      <c r="B40" s="31" t="s">
        <v>330</v>
      </c>
      <c r="C40" s="32" t="s">
        <v>63</v>
      </c>
      <c r="D40" s="31"/>
      <c r="E40" s="31"/>
      <c r="F40" s="34"/>
      <c r="G40" s="172">
        <f>G41</f>
        <v>59.1</v>
      </c>
      <c r="H40" s="154"/>
      <c r="I40" s="152">
        <f t="shared" si="1"/>
        <v>59.1</v>
      </c>
    </row>
    <row r="41" spans="1:9" ht="11.25">
      <c r="A41" s="64" t="s">
        <v>175</v>
      </c>
      <c r="B41" s="31" t="s">
        <v>330</v>
      </c>
      <c r="C41" s="31" t="s">
        <v>63</v>
      </c>
      <c r="D41" s="32" t="s">
        <v>373</v>
      </c>
      <c r="E41" s="31"/>
      <c r="F41" s="34"/>
      <c r="G41" s="173">
        <f>G42</f>
        <v>59.1</v>
      </c>
      <c r="H41" s="154"/>
      <c r="I41" s="154">
        <f t="shared" si="1"/>
        <v>59.1</v>
      </c>
    </row>
    <row r="42" spans="1:9" ht="33.75">
      <c r="A42" s="64" t="s">
        <v>334</v>
      </c>
      <c r="B42" s="31" t="s">
        <v>330</v>
      </c>
      <c r="C42" s="31" t="s">
        <v>63</v>
      </c>
      <c r="D42" s="31" t="s">
        <v>373</v>
      </c>
      <c r="E42" s="31" t="s">
        <v>313</v>
      </c>
      <c r="F42" s="34" t="s">
        <v>314</v>
      </c>
      <c r="G42" s="173">
        <v>59.1</v>
      </c>
      <c r="H42" s="154"/>
      <c r="I42" s="154">
        <f t="shared" si="1"/>
        <v>59.1</v>
      </c>
    </row>
    <row r="43" spans="1:9" ht="12">
      <c r="A43" s="54" t="s">
        <v>472</v>
      </c>
      <c r="B43" s="31" t="s">
        <v>330</v>
      </c>
      <c r="C43" s="32" t="s">
        <v>47</v>
      </c>
      <c r="D43" s="31"/>
      <c r="E43" s="38"/>
      <c r="F43" s="31"/>
      <c r="G43" s="169"/>
      <c r="H43" s="152">
        <f>H44+H46+H48</f>
        <v>15.2</v>
      </c>
      <c r="I43" s="152">
        <f t="shared" si="1"/>
        <v>15.2</v>
      </c>
    </row>
    <row r="44" spans="1:9" ht="11.25">
      <c r="A44" s="85" t="s">
        <v>370</v>
      </c>
      <c r="B44" s="31" t="s">
        <v>330</v>
      </c>
      <c r="C44" s="50" t="s">
        <v>47</v>
      </c>
      <c r="D44" s="49" t="s">
        <v>371</v>
      </c>
      <c r="E44" s="38"/>
      <c r="F44" s="31"/>
      <c r="G44" s="169"/>
      <c r="H44" s="154"/>
      <c r="I44" s="154">
        <f t="shared" si="1"/>
        <v>0</v>
      </c>
    </row>
    <row r="45" spans="1:9" ht="11.25">
      <c r="A45" s="85" t="s">
        <v>53</v>
      </c>
      <c r="B45" s="31" t="s">
        <v>330</v>
      </c>
      <c r="C45" s="50" t="s">
        <v>47</v>
      </c>
      <c r="D45" s="49" t="s">
        <v>55</v>
      </c>
      <c r="E45" s="38"/>
      <c r="F45" s="31"/>
      <c r="G45" s="169"/>
      <c r="H45" s="154"/>
      <c r="I45" s="154">
        <f t="shared" si="1"/>
        <v>0</v>
      </c>
    </row>
    <row r="46" spans="1:9" ht="22.5">
      <c r="A46" s="85" t="s">
        <v>197</v>
      </c>
      <c r="B46" s="31" t="s">
        <v>330</v>
      </c>
      <c r="C46" s="50" t="s">
        <v>47</v>
      </c>
      <c r="D46" s="49" t="s">
        <v>247</v>
      </c>
      <c r="E46" s="38"/>
      <c r="F46" s="31"/>
      <c r="G46" s="169"/>
      <c r="H46" s="154"/>
      <c r="I46" s="154">
        <f t="shared" si="1"/>
        <v>0</v>
      </c>
    </row>
    <row r="47" spans="1:9" ht="22.5">
      <c r="A47" s="85" t="s">
        <v>259</v>
      </c>
      <c r="B47" s="31" t="s">
        <v>330</v>
      </c>
      <c r="C47" s="50" t="s">
        <v>47</v>
      </c>
      <c r="D47" s="48" t="s">
        <v>247</v>
      </c>
      <c r="E47" s="38" t="s">
        <v>198</v>
      </c>
      <c r="F47" s="31" t="s">
        <v>330</v>
      </c>
      <c r="G47" s="169"/>
      <c r="H47" s="154"/>
      <c r="I47" s="154">
        <f t="shared" si="1"/>
        <v>0</v>
      </c>
    </row>
    <row r="48" spans="1:9" ht="22.5">
      <c r="A48" s="85" t="s">
        <v>460</v>
      </c>
      <c r="B48" s="31" t="s">
        <v>330</v>
      </c>
      <c r="C48" s="50" t="s">
        <v>47</v>
      </c>
      <c r="D48" s="48" t="s">
        <v>247</v>
      </c>
      <c r="E48" s="38"/>
      <c r="F48" s="31"/>
      <c r="G48" s="169"/>
      <c r="H48" s="154">
        <f>H49</f>
        <v>15.2</v>
      </c>
      <c r="I48" s="154">
        <f t="shared" si="1"/>
        <v>15.2</v>
      </c>
    </row>
    <row r="49" spans="1:9" ht="22.5">
      <c r="A49" s="85" t="s">
        <v>259</v>
      </c>
      <c r="B49" s="31" t="s">
        <v>330</v>
      </c>
      <c r="C49" s="50" t="s">
        <v>47</v>
      </c>
      <c r="D49" s="48" t="s">
        <v>247</v>
      </c>
      <c r="E49" s="38" t="s">
        <v>461</v>
      </c>
      <c r="F49" s="31" t="s">
        <v>256</v>
      </c>
      <c r="G49" s="169"/>
      <c r="H49" s="154">
        <v>15.2</v>
      </c>
      <c r="I49" s="154">
        <f t="shared" si="1"/>
        <v>15.2</v>
      </c>
    </row>
    <row r="50" spans="1:9" ht="24">
      <c r="A50" s="54" t="s">
        <v>473</v>
      </c>
      <c r="B50" s="14" t="s">
        <v>330</v>
      </c>
      <c r="C50" s="32" t="s">
        <v>55</v>
      </c>
      <c r="D50" s="14"/>
      <c r="E50" s="14"/>
      <c r="F50" s="14"/>
      <c r="G50" s="177">
        <f>G51+G55+G57</f>
        <v>252.57999999999998</v>
      </c>
      <c r="H50" s="177">
        <f>H51+H55+H57</f>
        <v>269.367</v>
      </c>
      <c r="I50" s="152">
        <f t="shared" si="1"/>
        <v>521.947</v>
      </c>
    </row>
    <row r="51" spans="1:9" ht="11.25" customHeight="1">
      <c r="A51" s="52" t="s">
        <v>56</v>
      </c>
      <c r="B51" s="14" t="s">
        <v>330</v>
      </c>
      <c r="C51" s="31" t="s">
        <v>55</v>
      </c>
      <c r="D51" s="32" t="s">
        <v>371</v>
      </c>
      <c r="E51" s="34"/>
      <c r="F51" s="34"/>
      <c r="G51" s="177">
        <f>G53+G54</f>
        <v>3.6</v>
      </c>
      <c r="H51" s="186">
        <f>H52+H53+H54</f>
        <v>30.867</v>
      </c>
      <c r="I51" s="154">
        <f t="shared" si="1"/>
        <v>34.467</v>
      </c>
    </row>
    <row r="52" spans="1:9" ht="11.25" customHeight="1">
      <c r="A52" s="64" t="s">
        <v>462</v>
      </c>
      <c r="B52" s="14" t="s">
        <v>330</v>
      </c>
      <c r="C52" s="31" t="s">
        <v>55</v>
      </c>
      <c r="D52" s="31" t="s">
        <v>371</v>
      </c>
      <c r="E52" s="34" t="s">
        <v>463</v>
      </c>
      <c r="F52" s="34" t="s">
        <v>330</v>
      </c>
      <c r="G52" s="169"/>
      <c r="H52" s="186">
        <v>30.867</v>
      </c>
      <c r="I52" s="154">
        <f t="shared" si="1"/>
        <v>30.867</v>
      </c>
    </row>
    <row r="53" spans="1:9" ht="15.75" customHeight="1">
      <c r="A53" s="64" t="s">
        <v>321</v>
      </c>
      <c r="B53" s="46">
        <v>826</v>
      </c>
      <c r="C53" s="31" t="s">
        <v>55</v>
      </c>
      <c r="D53" s="31" t="s">
        <v>371</v>
      </c>
      <c r="E53" s="31" t="s">
        <v>322</v>
      </c>
      <c r="F53" s="34" t="s">
        <v>330</v>
      </c>
      <c r="G53" s="169">
        <v>3.6</v>
      </c>
      <c r="H53" s="154"/>
      <c r="I53" s="154">
        <f t="shared" si="1"/>
        <v>3.6</v>
      </c>
    </row>
    <row r="54" spans="1:9" ht="24.75" customHeight="1">
      <c r="A54" s="104" t="s">
        <v>350</v>
      </c>
      <c r="B54" s="70" t="s">
        <v>330</v>
      </c>
      <c r="C54" s="71" t="s">
        <v>55</v>
      </c>
      <c r="D54" s="70" t="s">
        <v>371</v>
      </c>
      <c r="E54" s="70" t="s">
        <v>349</v>
      </c>
      <c r="F54" s="70" t="s">
        <v>330</v>
      </c>
      <c r="G54" s="178"/>
      <c r="H54" s="154"/>
      <c r="I54" s="154">
        <f t="shared" si="1"/>
        <v>0</v>
      </c>
    </row>
    <row r="55" spans="1:9" ht="11.25">
      <c r="A55" s="52" t="s">
        <v>327</v>
      </c>
      <c r="B55" s="14" t="s">
        <v>330</v>
      </c>
      <c r="C55" s="31" t="s">
        <v>55</v>
      </c>
      <c r="D55" s="32" t="s">
        <v>63</v>
      </c>
      <c r="E55" s="31"/>
      <c r="F55" s="31"/>
      <c r="G55" s="177">
        <f>G56</f>
        <v>0</v>
      </c>
      <c r="H55" s="154"/>
      <c r="I55" s="152">
        <f t="shared" si="1"/>
        <v>0</v>
      </c>
    </row>
    <row r="56" spans="1:9" ht="11.25">
      <c r="A56" s="64" t="s">
        <v>266</v>
      </c>
      <c r="B56" s="14" t="s">
        <v>330</v>
      </c>
      <c r="C56" s="31" t="s">
        <v>55</v>
      </c>
      <c r="D56" s="14" t="s">
        <v>63</v>
      </c>
      <c r="E56" s="34" t="s">
        <v>267</v>
      </c>
      <c r="F56" s="34" t="s">
        <v>330</v>
      </c>
      <c r="G56" s="169"/>
      <c r="H56" s="154"/>
      <c r="I56" s="154">
        <f t="shared" si="1"/>
        <v>0</v>
      </c>
    </row>
    <row r="57" spans="1:9" ht="11.25">
      <c r="A57" s="52" t="s">
        <v>262</v>
      </c>
      <c r="B57" s="14" t="s">
        <v>330</v>
      </c>
      <c r="C57" s="31" t="s">
        <v>55</v>
      </c>
      <c r="D57" s="32" t="s">
        <v>373</v>
      </c>
      <c r="E57" s="34"/>
      <c r="F57" s="34"/>
      <c r="G57" s="177">
        <f>G58+G59+G60+G61+G62</f>
        <v>248.98</v>
      </c>
      <c r="H57" s="177">
        <f>H58+H59+H60+H61+H62</f>
        <v>238.5</v>
      </c>
      <c r="I57" s="152">
        <f t="shared" si="1"/>
        <v>487.48</v>
      </c>
    </row>
    <row r="58" spans="1:9" ht="11.25">
      <c r="A58" s="64" t="s">
        <v>325</v>
      </c>
      <c r="B58" s="14" t="s">
        <v>330</v>
      </c>
      <c r="C58" s="31" t="s">
        <v>55</v>
      </c>
      <c r="D58" s="14" t="s">
        <v>373</v>
      </c>
      <c r="E58" s="31" t="s">
        <v>326</v>
      </c>
      <c r="F58" s="31" t="s">
        <v>330</v>
      </c>
      <c r="G58" s="169">
        <v>33.98</v>
      </c>
      <c r="H58" s="154">
        <v>5</v>
      </c>
      <c r="I58" s="154">
        <f t="shared" si="1"/>
        <v>38.98</v>
      </c>
    </row>
    <row r="59" spans="1:9" ht="45">
      <c r="A59" s="64" t="s">
        <v>470</v>
      </c>
      <c r="B59" s="14" t="s">
        <v>330</v>
      </c>
      <c r="C59" s="31" t="s">
        <v>55</v>
      </c>
      <c r="D59" s="14" t="s">
        <v>373</v>
      </c>
      <c r="E59" s="14" t="s">
        <v>264</v>
      </c>
      <c r="F59" s="34" t="s">
        <v>330</v>
      </c>
      <c r="G59" s="169">
        <v>100</v>
      </c>
      <c r="H59" s="154"/>
      <c r="I59" s="154">
        <f t="shared" si="1"/>
        <v>100</v>
      </c>
    </row>
    <row r="60" spans="1:9" ht="11.25">
      <c r="A60" s="64" t="s">
        <v>464</v>
      </c>
      <c r="B60" s="14" t="s">
        <v>330</v>
      </c>
      <c r="C60" s="31" t="s">
        <v>55</v>
      </c>
      <c r="D60" s="14" t="s">
        <v>373</v>
      </c>
      <c r="E60" s="14" t="s">
        <v>465</v>
      </c>
      <c r="F60" s="34" t="s">
        <v>330</v>
      </c>
      <c r="G60" s="169">
        <v>5</v>
      </c>
      <c r="H60" s="154"/>
      <c r="I60" s="154">
        <f t="shared" si="1"/>
        <v>5</v>
      </c>
    </row>
    <row r="61" spans="1:9" ht="22.5">
      <c r="A61" s="64" t="s">
        <v>466</v>
      </c>
      <c r="B61" s="14" t="s">
        <v>330</v>
      </c>
      <c r="C61" s="31" t="s">
        <v>55</v>
      </c>
      <c r="D61" s="14" t="s">
        <v>373</v>
      </c>
      <c r="E61" s="14" t="s">
        <v>324</v>
      </c>
      <c r="F61" s="34" t="s">
        <v>330</v>
      </c>
      <c r="G61" s="169">
        <v>110</v>
      </c>
      <c r="H61" s="154">
        <v>133.5</v>
      </c>
      <c r="I61" s="154">
        <f t="shared" si="1"/>
        <v>243.5</v>
      </c>
    </row>
    <row r="62" spans="1:9" ht="22.5" customHeight="1">
      <c r="A62" s="64" t="s">
        <v>28</v>
      </c>
      <c r="B62" s="14" t="s">
        <v>330</v>
      </c>
      <c r="C62" s="31" t="s">
        <v>55</v>
      </c>
      <c r="D62" s="14" t="s">
        <v>373</v>
      </c>
      <c r="E62" s="14" t="s">
        <v>27</v>
      </c>
      <c r="F62" s="34" t="s">
        <v>330</v>
      </c>
      <c r="G62" s="153"/>
      <c r="H62" s="154">
        <v>100</v>
      </c>
      <c r="I62" s="154">
        <f t="shared" si="1"/>
        <v>100</v>
      </c>
    </row>
    <row r="63" spans="1:9" ht="31.5" customHeight="1">
      <c r="A63" s="56" t="s">
        <v>477</v>
      </c>
      <c r="B63" s="31" t="s">
        <v>330</v>
      </c>
      <c r="C63" s="32" t="s">
        <v>68</v>
      </c>
      <c r="D63" s="34"/>
      <c r="E63" s="34"/>
      <c r="F63" s="34"/>
      <c r="G63" s="172">
        <f>G64</f>
        <v>745.28</v>
      </c>
      <c r="H63" s="154"/>
      <c r="I63" s="152">
        <f t="shared" si="1"/>
        <v>745.28</v>
      </c>
    </row>
    <row r="64" spans="1:9" ht="22.5">
      <c r="A64" s="64" t="s">
        <v>109</v>
      </c>
      <c r="B64" s="39" t="s">
        <v>330</v>
      </c>
      <c r="C64" s="39" t="s">
        <v>68</v>
      </c>
      <c r="D64" s="36" t="s">
        <v>371</v>
      </c>
      <c r="E64" s="40" t="s">
        <v>173</v>
      </c>
      <c r="F64" s="40" t="s">
        <v>85</v>
      </c>
      <c r="G64" s="174">
        <f>G65</f>
        <v>745.28</v>
      </c>
      <c r="H64" s="154"/>
      <c r="I64" s="154">
        <f t="shared" si="1"/>
        <v>745.28</v>
      </c>
    </row>
    <row r="65" spans="1:9" ht="11.25">
      <c r="A65" s="64" t="s">
        <v>272</v>
      </c>
      <c r="B65" s="31" t="s">
        <v>330</v>
      </c>
      <c r="C65" s="31" t="s">
        <v>68</v>
      </c>
      <c r="D65" s="31" t="s">
        <v>371</v>
      </c>
      <c r="E65" s="31" t="s">
        <v>275</v>
      </c>
      <c r="F65" s="34" t="s">
        <v>85</v>
      </c>
      <c r="G65" s="173">
        <v>745.28</v>
      </c>
      <c r="H65" s="154"/>
      <c r="I65" s="154">
        <f t="shared" si="1"/>
        <v>745.28</v>
      </c>
    </row>
    <row r="66" spans="1:9" ht="45">
      <c r="A66" s="64" t="s">
        <v>37</v>
      </c>
      <c r="B66" s="31" t="s">
        <v>330</v>
      </c>
      <c r="C66" s="31" t="s">
        <v>68</v>
      </c>
      <c r="D66" s="31" t="s">
        <v>371</v>
      </c>
      <c r="E66" s="14" t="s">
        <v>275</v>
      </c>
      <c r="F66" s="31" t="s">
        <v>39</v>
      </c>
      <c r="G66" s="153"/>
      <c r="H66" s="154"/>
      <c r="I66" s="154">
        <f t="shared" si="1"/>
        <v>0</v>
      </c>
    </row>
    <row r="67" spans="1:9" ht="11.25">
      <c r="A67" s="64" t="s">
        <v>38</v>
      </c>
      <c r="B67" s="31" t="s">
        <v>330</v>
      </c>
      <c r="C67" s="31" t="s">
        <v>68</v>
      </c>
      <c r="D67" s="31" t="s">
        <v>371</v>
      </c>
      <c r="E67" s="14" t="s">
        <v>275</v>
      </c>
      <c r="F67" s="31" t="s">
        <v>40</v>
      </c>
      <c r="G67" s="153"/>
      <c r="H67" s="154"/>
      <c r="I67" s="154">
        <f t="shared" si="1"/>
        <v>0</v>
      </c>
    </row>
    <row r="68" spans="1:9" ht="12.75">
      <c r="A68" s="56" t="s">
        <v>475</v>
      </c>
      <c r="B68" s="31" t="s">
        <v>330</v>
      </c>
      <c r="C68" s="32" t="s">
        <v>72</v>
      </c>
      <c r="D68" s="31"/>
      <c r="E68" s="31"/>
      <c r="F68" s="34"/>
      <c r="G68" s="173"/>
      <c r="H68" s="154"/>
      <c r="I68" s="154">
        <f t="shared" si="1"/>
        <v>0</v>
      </c>
    </row>
    <row r="69" spans="1:9" ht="12">
      <c r="A69" s="54" t="s">
        <v>246</v>
      </c>
      <c r="B69" s="14" t="s">
        <v>330</v>
      </c>
      <c r="C69" s="32" t="s">
        <v>94</v>
      </c>
      <c r="D69" s="14"/>
      <c r="E69" s="31"/>
      <c r="F69" s="31"/>
      <c r="G69" s="179">
        <f>G70+G72</f>
        <v>60.473</v>
      </c>
      <c r="H69" s="179">
        <f>H70+H72</f>
        <v>25</v>
      </c>
      <c r="I69" s="152">
        <f t="shared" si="1"/>
        <v>85.473</v>
      </c>
    </row>
    <row r="70" spans="1:9" ht="11.25">
      <c r="A70" s="64" t="s">
        <v>75</v>
      </c>
      <c r="B70" s="14" t="s">
        <v>330</v>
      </c>
      <c r="C70" s="31" t="s">
        <v>94</v>
      </c>
      <c r="D70" s="32" t="s">
        <v>371</v>
      </c>
      <c r="E70" s="31"/>
      <c r="F70" s="31"/>
      <c r="G70" s="180">
        <f>G71</f>
        <v>40.473</v>
      </c>
      <c r="H70" s="154"/>
      <c r="I70" s="154">
        <f t="shared" si="1"/>
        <v>40.473</v>
      </c>
    </row>
    <row r="71" spans="1:9" ht="11.25">
      <c r="A71" s="64" t="s">
        <v>323</v>
      </c>
      <c r="B71" s="14" t="s">
        <v>330</v>
      </c>
      <c r="C71" s="31" t="s">
        <v>94</v>
      </c>
      <c r="D71" s="14" t="s">
        <v>371</v>
      </c>
      <c r="E71" s="31" t="s">
        <v>291</v>
      </c>
      <c r="F71" s="31" t="s">
        <v>29</v>
      </c>
      <c r="G71" s="180">
        <v>40.473</v>
      </c>
      <c r="H71" s="154"/>
      <c r="I71" s="154">
        <f t="shared" si="1"/>
        <v>40.473</v>
      </c>
    </row>
    <row r="72" spans="1:9" ht="11.25">
      <c r="A72" s="64" t="s">
        <v>77</v>
      </c>
      <c r="B72" s="14" t="s">
        <v>330</v>
      </c>
      <c r="C72" s="31" t="s">
        <v>94</v>
      </c>
      <c r="D72" s="32" t="s">
        <v>373</v>
      </c>
      <c r="E72" s="31"/>
      <c r="F72" s="34"/>
      <c r="G72" s="161">
        <f>G73</f>
        <v>20</v>
      </c>
      <c r="H72" s="169">
        <f>H73</f>
        <v>25</v>
      </c>
      <c r="I72" s="154">
        <f t="shared" si="1"/>
        <v>45</v>
      </c>
    </row>
    <row r="73" spans="1:9" ht="11.25">
      <c r="A73" s="64" t="s">
        <v>316</v>
      </c>
      <c r="B73" s="14" t="s">
        <v>330</v>
      </c>
      <c r="C73" s="31" t="s">
        <v>94</v>
      </c>
      <c r="D73" s="31" t="s">
        <v>373</v>
      </c>
      <c r="E73" s="31" t="s">
        <v>468</v>
      </c>
      <c r="F73" s="34" t="s">
        <v>29</v>
      </c>
      <c r="G73" s="181">
        <v>20</v>
      </c>
      <c r="H73" s="154">
        <v>25</v>
      </c>
      <c r="I73" s="154">
        <f t="shared" si="1"/>
        <v>45</v>
      </c>
    </row>
    <row r="74" spans="1:9" ht="12">
      <c r="A74" s="54" t="s">
        <v>229</v>
      </c>
      <c r="B74" s="31" t="s">
        <v>330</v>
      </c>
      <c r="C74" s="32" t="s">
        <v>129</v>
      </c>
      <c r="D74" s="31"/>
      <c r="E74" s="14"/>
      <c r="F74" s="14"/>
      <c r="G74" s="177">
        <f>G75</f>
        <v>16</v>
      </c>
      <c r="H74" s="154"/>
      <c r="I74" s="152">
        <f t="shared" si="1"/>
        <v>16</v>
      </c>
    </row>
    <row r="75" spans="1:9" ht="22.5">
      <c r="A75" s="64" t="s">
        <v>96</v>
      </c>
      <c r="B75" s="31" t="s">
        <v>330</v>
      </c>
      <c r="C75" s="31" t="s">
        <v>129</v>
      </c>
      <c r="D75" s="32" t="s">
        <v>371</v>
      </c>
      <c r="E75" s="14" t="s">
        <v>288</v>
      </c>
      <c r="F75" s="14" t="s">
        <v>256</v>
      </c>
      <c r="G75" s="169">
        <v>16</v>
      </c>
      <c r="H75" s="154"/>
      <c r="I75" s="154">
        <f t="shared" si="1"/>
        <v>16</v>
      </c>
    </row>
    <row r="76" spans="1:9" ht="16.5" customHeight="1" hidden="1">
      <c r="A76" s="46" t="s">
        <v>97</v>
      </c>
      <c r="B76" s="31" t="s">
        <v>95</v>
      </c>
      <c r="C76" s="34"/>
      <c r="D76" s="34"/>
      <c r="E76" s="34"/>
      <c r="F76" s="34"/>
      <c r="G76" s="173">
        <f>G80+G83+G85+G99+G95+G96</f>
        <v>0</v>
      </c>
      <c r="H76" s="154"/>
      <c r="I76" s="154">
        <f t="shared" si="1"/>
        <v>0</v>
      </c>
    </row>
    <row r="77" spans="1:9" ht="16.5" customHeight="1" hidden="1">
      <c r="A77" s="46" t="s">
        <v>306</v>
      </c>
      <c r="B77" s="31" t="s">
        <v>95</v>
      </c>
      <c r="C77" s="31" t="s">
        <v>72</v>
      </c>
      <c r="D77" s="34"/>
      <c r="E77" s="34"/>
      <c r="F77" s="34"/>
      <c r="G77" s="173" t="s">
        <v>194</v>
      </c>
      <c r="H77" s="154"/>
      <c r="I77" s="154" t="e">
        <f t="shared" si="1"/>
        <v>#VALUE!</v>
      </c>
    </row>
    <row r="78" spans="1:9" ht="15.75" customHeight="1" hidden="1">
      <c r="A78" s="46" t="s">
        <v>249</v>
      </c>
      <c r="B78" s="31" t="s">
        <v>95</v>
      </c>
      <c r="C78" s="31" t="s">
        <v>72</v>
      </c>
      <c r="D78" s="31"/>
      <c r="E78" s="34"/>
      <c r="F78" s="34"/>
      <c r="G78" s="173"/>
      <c r="H78" s="154"/>
      <c r="I78" s="154">
        <f t="shared" si="1"/>
        <v>0</v>
      </c>
    </row>
    <row r="79" spans="1:9" s="9" customFormat="1" ht="15.75" customHeight="1" hidden="1">
      <c r="A79" s="55" t="s">
        <v>101</v>
      </c>
      <c r="B79" s="39" t="s">
        <v>95</v>
      </c>
      <c r="C79" s="39" t="s">
        <v>72</v>
      </c>
      <c r="D79" s="39" t="s">
        <v>371</v>
      </c>
      <c r="E79" s="39">
        <v>4700000</v>
      </c>
      <c r="F79" s="40"/>
      <c r="G79" s="174"/>
      <c r="H79" s="175"/>
      <c r="I79" s="154">
        <f t="shared" si="1"/>
        <v>0</v>
      </c>
    </row>
    <row r="80" spans="1:9" ht="13.5" customHeight="1" hidden="1">
      <c r="A80" s="53" t="s">
        <v>309</v>
      </c>
      <c r="B80" s="31" t="s">
        <v>95</v>
      </c>
      <c r="C80" s="31" t="s">
        <v>72</v>
      </c>
      <c r="D80" s="14" t="s">
        <v>371</v>
      </c>
      <c r="E80" s="31" t="s">
        <v>284</v>
      </c>
      <c r="F80" s="31" t="s">
        <v>85</v>
      </c>
      <c r="G80" s="169"/>
      <c r="H80" s="154"/>
      <c r="I80" s="154">
        <f t="shared" si="1"/>
        <v>0</v>
      </c>
    </row>
    <row r="81" spans="1:9" ht="12.75" customHeight="1" hidden="1">
      <c r="A81" s="46" t="s">
        <v>250</v>
      </c>
      <c r="B81" s="31" t="s">
        <v>95</v>
      </c>
      <c r="C81" s="31" t="s">
        <v>72</v>
      </c>
      <c r="D81" s="14" t="s">
        <v>63</v>
      </c>
      <c r="E81" s="31"/>
      <c r="F81" s="31"/>
      <c r="G81" s="169">
        <f>G83+G85+G95</f>
        <v>0</v>
      </c>
      <c r="H81" s="154"/>
      <c r="I81" s="154">
        <f t="shared" si="1"/>
        <v>0</v>
      </c>
    </row>
    <row r="82" spans="1:9" s="9" customFormat="1" ht="13.5" customHeight="1" hidden="1">
      <c r="A82" s="55" t="s">
        <v>102</v>
      </c>
      <c r="B82" s="39" t="s">
        <v>95</v>
      </c>
      <c r="C82" s="39" t="s">
        <v>72</v>
      </c>
      <c r="D82" s="39" t="s">
        <v>63</v>
      </c>
      <c r="E82" s="39">
        <v>4710000</v>
      </c>
      <c r="F82" s="40"/>
      <c r="G82" s="174"/>
      <c r="H82" s="175"/>
      <c r="I82" s="154">
        <f t="shared" si="1"/>
        <v>0</v>
      </c>
    </row>
    <row r="83" spans="1:9" ht="13.5" customHeight="1" hidden="1">
      <c r="A83" s="53" t="s">
        <v>309</v>
      </c>
      <c r="B83" s="31" t="s">
        <v>95</v>
      </c>
      <c r="C83" s="31" t="s">
        <v>72</v>
      </c>
      <c r="D83" s="14" t="s">
        <v>63</v>
      </c>
      <c r="E83" s="14" t="s">
        <v>285</v>
      </c>
      <c r="F83" s="31" t="s">
        <v>85</v>
      </c>
      <c r="G83" s="169"/>
      <c r="H83" s="154"/>
      <c r="I83" s="154">
        <f t="shared" si="1"/>
        <v>0</v>
      </c>
    </row>
    <row r="84" spans="1:9" s="9" customFormat="1" ht="12.75" customHeight="1" hidden="1">
      <c r="A84" s="55" t="s">
        <v>103</v>
      </c>
      <c r="B84" s="39" t="s">
        <v>95</v>
      </c>
      <c r="C84" s="39" t="s">
        <v>72</v>
      </c>
      <c r="D84" s="39" t="s">
        <v>63</v>
      </c>
      <c r="E84" s="39" t="s">
        <v>104</v>
      </c>
      <c r="F84" s="40"/>
      <c r="G84" s="174"/>
      <c r="H84" s="175"/>
      <c r="I84" s="154">
        <f aca="true" t="shared" si="2" ref="I84:I147">G84+H84</f>
        <v>0</v>
      </c>
    </row>
    <row r="85" spans="1:9" ht="12.75" customHeight="1" hidden="1">
      <c r="A85" s="53" t="s">
        <v>309</v>
      </c>
      <c r="B85" s="31" t="s">
        <v>95</v>
      </c>
      <c r="C85" s="31" t="s">
        <v>72</v>
      </c>
      <c r="D85" s="14" t="s">
        <v>63</v>
      </c>
      <c r="E85" s="14" t="s">
        <v>283</v>
      </c>
      <c r="F85" s="31" t="s">
        <v>85</v>
      </c>
      <c r="G85" s="169"/>
      <c r="H85" s="154"/>
      <c r="I85" s="154">
        <f t="shared" si="2"/>
        <v>0</v>
      </c>
    </row>
    <row r="86" spans="1:9" ht="11.25" customHeight="1" hidden="1">
      <c r="A86" s="53" t="s">
        <v>96</v>
      </c>
      <c r="B86" s="31" t="s">
        <v>181</v>
      </c>
      <c r="C86" s="31" t="s">
        <v>72</v>
      </c>
      <c r="D86" s="14" t="s">
        <v>307</v>
      </c>
      <c r="E86" s="31">
        <v>5222900</v>
      </c>
      <c r="F86" s="31">
        <v>455</v>
      </c>
      <c r="G86" s="169"/>
      <c r="H86" s="154"/>
      <c r="I86" s="154">
        <f t="shared" si="2"/>
        <v>0</v>
      </c>
    </row>
    <row r="87" spans="1:9" s="9" customFormat="1" ht="10.5" customHeight="1" hidden="1">
      <c r="A87" s="55" t="s">
        <v>73</v>
      </c>
      <c r="B87" s="39" t="s">
        <v>107</v>
      </c>
      <c r="C87" s="39" t="s">
        <v>72</v>
      </c>
      <c r="D87" s="39" t="s">
        <v>47</v>
      </c>
      <c r="E87" s="40"/>
      <c r="F87" s="40"/>
      <c r="G87" s="174"/>
      <c r="H87" s="175"/>
      <c r="I87" s="154">
        <f t="shared" si="2"/>
        <v>0</v>
      </c>
    </row>
    <row r="88" spans="1:9" ht="10.5" customHeight="1" hidden="1">
      <c r="A88" s="46" t="s">
        <v>86</v>
      </c>
      <c r="B88" s="31" t="s">
        <v>182</v>
      </c>
      <c r="C88" s="31" t="s">
        <v>72</v>
      </c>
      <c r="D88" s="31" t="s">
        <v>47</v>
      </c>
      <c r="E88" s="31">
        <v>10000</v>
      </c>
      <c r="F88" s="34"/>
      <c r="G88" s="173"/>
      <c r="H88" s="154"/>
      <c r="I88" s="154">
        <f t="shared" si="2"/>
        <v>0</v>
      </c>
    </row>
    <row r="89" spans="1:9" ht="9" customHeight="1" hidden="1">
      <c r="A89" s="53" t="s">
        <v>87</v>
      </c>
      <c r="B89" s="31" t="s">
        <v>183</v>
      </c>
      <c r="C89" s="31" t="s">
        <v>72</v>
      </c>
      <c r="D89" s="31" t="s">
        <v>47</v>
      </c>
      <c r="E89" s="14">
        <v>10000</v>
      </c>
      <c r="F89" s="31">
        <v>5</v>
      </c>
      <c r="G89" s="169"/>
      <c r="H89" s="154"/>
      <c r="I89" s="154">
        <f t="shared" si="2"/>
        <v>0</v>
      </c>
    </row>
    <row r="90" spans="1:9" ht="9.75" customHeight="1" hidden="1">
      <c r="A90" s="46" t="s">
        <v>74</v>
      </c>
      <c r="B90" s="31" t="s">
        <v>184</v>
      </c>
      <c r="C90" s="31">
        <v>10</v>
      </c>
      <c r="D90" s="34"/>
      <c r="E90" s="34"/>
      <c r="F90" s="34"/>
      <c r="G90" s="173"/>
      <c r="H90" s="154"/>
      <c r="I90" s="154">
        <f t="shared" si="2"/>
        <v>0</v>
      </c>
    </row>
    <row r="91" spans="1:9" ht="11.25" customHeight="1" hidden="1">
      <c r="A91" s="46" t="s">
        <v>78</v>
      </c>
      <c r="B91" s="31" t="s">
        <v>185</v>
      </c>
      <c r="C91" s="31">
        <v>10</v>
      </c>
      <c r="D91" s="31" t="s">
        <v>47</v>
      </c>
      <c r="E91" s="34"/>
      <c r="F91" s="34"/>
      <c r="G91" s="173"/>
      <c r="H91" s="154"/>
      <c r="I91" s="154">
        <f t="shared" si="2"/>
        <v>0</v>
      </c>
    </row>
    <row r="92" spans="1:9" ht="10.5" customHeight="1" hidden="1">
      <c r="A92" s="46" t="s">
        <v>105</v>
      </c>
      <c r="B92" s="31" t="s">
        <v>186</v>
      </c>
      <c r="C92" s="31">
        <v>10</v>
      </c>
      <c r="D92" s="31" t="s">
        <v>47</v>
      </c>
      <c r="E92" s="31">
        <v>5110000</v>
      </c>
      <c r="F92" s="34"/>
      <c r="G92" s="173"/>
      <c r="H92" s="154"/>
      <c r="I92" s="154">
        <f t="shared" si="2"/>
        <v>0</v>
      </c>
    </row>
    <row r="93" spans="1:9" ht="12.75" customHeight="1" hidden="1">
      <c r="A93" s="46" t="s">
        <v>106</v>
      </c>
      <c r="B93" s="31" t="s">
        <v>187</v>
      </c>
      <c r="C93" s="31">
        <v>10</v>
      </c>
      <c r="D93" s="31" t="s">
        <v>47</v>
      </c>
      <c r="E93" s="31">
        <v>5110000</v>
      </c>
      <c r="F93" s="31">
        <v>755</v>
      </c>
      <c r="G93" s="169"/>
      <c r="H93" s="154"/>
      <c r="I93" s="154">
        <f t="shared" si="2"/>
        <v>0</v>
      </c>
    </row>
    <row r="94" spans="1:9" ht="12" customHeight="1" hidden="1">
      <c r="A94" s="58"/>
      <c r="B94" s="31" t="s">
        <v>188</v>
      </c>
      <c r="C94" s="34"/>
      <c r="D94" s="34"/>
      <c r="E94" s="34"/>
      <c r="F94" s="34"/>
      <c r="G94" s="173"/>
      <c r="H94" s="154"/>
      <c r="I94" s="154">
        <f t="shared" si="2"/>
        <v>0</v>
      </c>
    </row>
    <row r="95" spans="1:9" ht="10.5" customHeight="1" hidden="1">
      <c r="A95" s="57" t="s">
        <v>189</v>
      </c>
      <c r="B95" s="31" t="s">
        <v>95</v>
      </c>
      <c r="C95" s="34" t="s">
        <v>72</v>
      </c>
      <c r="D95" s="34" t="s">
        <v>63</v>
      </c>
      <c r="E95" s="34" t="s">
        <v>286</v>
      </c>
      <c r="F95" s="34" t="s">
        <v>85</v>
      </c>
      <c r="G95" s="173"/>
      <c r="H95" s="154"/>
      <c r="I95" s="154">
        <f t="shared" si="2"/>
        <v>0</v>
      </c>
    </row>
    <row r="96" spans="1:9" ht="12" customHeight="1" hidden="1">
      <c r="A96" s="58" t="s">
        <v>251</v>
      </c>
      <c r="B96" s="31"/>
      <c r="C96" s="34" t="s">
        <v>72</v>
      </c>
      <c r="D96" s="34" t="s">
        <v>47</v>
      </c>
      <c r="E96" s="34"/>
      <c r="F96" s="34"/>
      <c r="G96" s="173">
        <f>G97</f>
        <v>0</v>
      </c>
      <c r="H96" s="154"/>
      <c r="I96" s="154">
        <f t="shared" si="2"/>
        <v>0</v>
      </c>
    </row>
    <row r="97" spans="1:9" ht="12" customHeight="1" hidden="1" thickBot="1">
      <c r="A97" s="90" t="s">
        <v>101</v>
      </c>
      <c r="B97" s="31"/>
      <c r="C97" s="41" t="s">
        <v>72</v>
      </c>
      <c r="D97" s="41" t="s">
        <v>47</v>
      </c>
      <c r="E97" s="41" t="s">
        <v>287</v>
      </c>
      <c r="F97" s="41"/>
      <c r="G97" s="173">
        <f>G98</f>
        <v>0</v>
      </c>
      <c r="H97" s="154"/>
      <c r="I97" s="154">
        <f t="shared" si="2"/>
        <v>0</v>
      </c>
    </row>
    <row r="98" spans="1:9" ht="10.5" customHeight="1" hidden="1" thickBot="1">
      <c r="A98" s="94" t="s">
        <v>272</v>
      </c>
      <c r="B98" s="31"/>
      <c r="C98" s="41" t="s">
        <v>72</v>
      </c>
      <c r="D98" s="41" t="s">
        <v>47</v>
      </c>
      <c r="E98" s="41" t="s">
        <v>284</v>
      </c>
      <c r="F98" s="41" t="s">
        <v>85</v>
      </c>
      <c r="G98" s="173"/>
      <c r="H98" s="154"/>
      <c r="I98" s="154">
        <f t="shared" si="2"/>
        <v>0</v>
      </c>
    </row>
    <row r="99" spans="1:9" s="9" customFormat="1" ht="11.25" customHeight="1" hidden="1">
      <c r="A99" s="55" t="s">
        <v>98</v>
      </c>
      <c r="B99" s="39" t="s">
        <v>95</v>
      </c>
      <c r="C99" s="39" t="s">
        <v>72</v>
      </c>
      <c r="D99" s="39" t="s">
        <v>94</v>
      </c>
      <c r="E99" s="39" t="s">
        <v>99</v>
      </c>
      <c r="F99" s="40"/>
      <c r="G99" s="173">
        <f>G100</f>
        <v>0</v>
      </c>
      <c r="H99" s="175"/>
      <c r="I99" s="154">
        <f t="shared" si="2"/>
        <v>0</v>
      </c>
    </row>
    <row r="100" spans="1:9" ht="10.5" customHeight="1" hidden="1">
      <c r="A100" s="53" t="s">
        <v>309</v>
      </c>
      <c r="B100" s="31" t="s">
        <v>95</v>
      </c>
      <c r="C100" s="31" t="s">
        <v>72</v>
      </c>
      <c r="D100" s="14" t="s">
        <v>94</v>
      </c>
      <c r="E100" s="31" t="s">
        <v>282</v>
      </c>
      <c r="F100" s="31" t="s">
        <v>85</v>
      </c>
      <c r="G100" s="169"/>
      <c r="H100" s="154"/>
      <c r="I100" s="154">
        <f t="shared" si="2"/>
        <v>0</v>
      </c>
    </row>
    <row r="101" spans="1:9" s="9" customFormat="1" ht="24" hidden="1">
      <c r="A101" s="55" t="s">
        <v>108</v>
      </c>
      <c r="B101" s="39" t="s">
        <v>107</v>
      </c>
      <c r="C101" s="47" t="s">
        <v>68</v>
      </c>
      <c r="D101" s="39" t="s">
        <v>59</v>
      </c>
      <c r="E101" s="39"/>
      <c r="F101" s="39"/>
      <c r="G101" s="176"/>
      <c r="H101" s="175"/>
      <c r="I101" s="154">
        <f t="shared" si="2"/>
        <v>0</v>
      </c>
    </row>
    <row r="102" spans="1:9" ht="11.25" hidden="1">
      <c r="A102" s="53" t="s">
        <v>309</v>
      </c>
      <c r="B102" s="31" t="s">
        <v>107</v>
      </c>
      <c r="C102" s="14" t="s">
        <v>68</v>
      </c>
      <c r="D102" s="31" t="s">
        <v>59</v>
      </c>
      <c r="E102" s="31" t="s">
        <v>282</v>
      </c>
      <c r="F102" s="31" t="s">
        <v>85</v>
      </c>
      <c r="G102" s="169"/>
      <c r="H102" s="154"/>
      <c r="I102" s="154">
        <f t="shared" si="2"/>
        <v>0</v>
      </c>
    </row>
    <row r="103" spans="1:9" ht="11.25" hidden="1">
      <c r="A103" s="46"/>
      <c r="B103" s="31"/>
      <c r="C103" s="31"/>
      <c r="D103" s="31"/>
      <c r="E103" s="31"/>
      <c r="F103" s="31"/>
      <c r="G103" s="169"/>
      <c r="H103" s="154"/>
      <c r="I103" s="154">
        <f t="shared" si="2"/>
        <v>0</v>
      </c>
    </row>
    <row r="104" spans="1:9" ht="11.25" hidden="1">
      <c r="A104" s="46" t="s">
        <v>213</v>
      </c>
      <c r="B104" s="31" t="s">
        <v>107</v>
      </c>
      <c r="C104" s="31"/>
      <c r="D104" s="31"/>
      <c r="E104" s="34"/>
      <c r="F104" s="34"/>
      <c r="G104" s="173">
        <f>G106</f>
        <v>0</v>
      </c>
      <c r="H104" s="154"/>
      <c r="I104" s="154">
        <f t="shared" si="2"/>
        <v>0</v>
      </c>
    </row>
    <row r="105" spans="1:9" ht="22.5" hidden="1">
      <c r="A105" s="46" t="s">
        <v>109</v>
      </c>
      <c r="B105" s="31" t="s">
        <v>107</v>
      </c>
      <c r="C105" s="31" t="s">
        <v>68</v>
      </c>
      <c r="D105" s="31" t="s">
        <v>371</v>
      </c>
      <c r="E105" s="31">
        <v>4400000</v>
      </c>
      <c r="F105" s="34"/>
      <c r="G105" s="173"/>
      <c r="H105" s="154"/>
      <c r="I105" s="154">
        <f t="shared" si="2"/>
        <v>0</v>
      </c>
    </row>
    <row r="106" spans="1:9" ht="22.5" hidden="1">
      <c r="A106" s="46" t="s">
        <v>100</v>
      </c>
      <c r="B106" s="31" t="s">
        <v>107</v>
      </c>
      <c r="C106" s="31" t="s">
        <v>68</v>
      </c>
      <c r="D106" s="31" t="s">
        <v>371</v>
      </c>
      <c r="E106" s="31" t="s">
        <v>275</v>
      </c>
      <c r="F106" s="31" t="s">
        <v>85</v>
      </c>
      <c r="G106" s="169"/>
      <c r="H106" s="154"/>
      <c r="I106" s="154">
        <f t="shared" si="2"/>
        <v>0</v>
      </c>
    </row>
    <row r="107" spans="1:9" ht="11.25" hidden="1">
      <c r="A107" s="46"/>
      <c r="B107" s="31"/>
      <c r="C107" s="31"/>
      <c r="D107" s="31"/>
      <c r="E107" s="31"/>
      <c r="F107" s="31"/>
      <c r="G107" s="169"/>
      <c r="H107" s="154"/>
      <c r="I107" s="154">
        <f t="shared" si="2"/>
        <v>0</v>
      </c>
    </row>
    <row r="108" spans="1:9" ht="25.5" hidden="1">
      <c r="A108" s="59" t="s">
        <v>110</v>
      </c>
      <c r="B108" s="31"/>
      <c r="C108" s="31"/>
      <c r="D108" s="31"/>
      <c r="E108" s="31"/>
      <c r="F108" s="31"/>
      <c r="G108" s="169">
        <f>G110+G111</f>
        <v>0</v>
      </c>
      <c r="H108" s="154"/>
      <c r="I108" s="154">
        <f t="shared" si="2"/>
        <v>0</v>
      </c>
    </row>
    <row r="109" spans="1:9" ht="11.25" hidden="1">
      <c r="A109" s="46" t="s">
        <v>111</v>
      </c>
      <c r="B109" s="31" t="s">
        <v>107</v>
      </c>
      <c r="C109" s="31" t="s">
        <v>68</v>
      </c>
      <c r="D109" s="31" t="s">
        <v>371</v>
      </c>
      <c r="E109" s="31">
        <v>4420000</v>
      </c>
      <c r="F109" s="34"/>
      <c r="G109" s="173"/>
      <c r="H109" s="154"/>
      <c r="I109" s="154">
        <f t="shared" si="2"/>
        <v>0</v>
      </c>
    </row>
    <row r="110" spans="1:9" ht="11.25" hidden="1">
      <c r="A110" s="53" t="s">
        <v>309</v>
      </c>
      <c r="B110" s="31" t="s">
        <v>107</v>
      </c>
      <c r="C110" s="31" t="s">
        <v>68</v>
      </c>
      <c r="D110" s="31" t="s">
        <v>371</v>
      </c>
      <c r="E110" s="31" t="s">
        <v>276</v>
      </c>
      <c r="F110" s="31" t="s">
        <v>85</v>
      </c>
      <c r="G110" s="169"/>
      <c r="H110" s="154"/>
      <c r="I110" s="154">
        <f t="shared" si="2"/>
        <v>0</v>
      </c>
    </row>
    <row r="111" spans="1:9" ht="23.25" hidden="1" thickBot="1">
      <c r="A111" s="90" t="s">
        <v>277</v>
      </c>
      <c r="B111" s="31" t="s">
        <v>107</v>
      </c>
      <c r="C111" s="91" t="s">
        <v>68</v>
      </c>
      <c r="D111" s="93" t="s">
        <v>371</v>
      </c>
      <c r="E111" s="93" t="s">
        <v>278</v>
      </c>
      <c r="F111" s="91"/>
      <c r="G111" s="169"/>
      <c r="H111" s="154"/>
      <c r="I111" s="154">
        <f t="shared" si="2"/>
        <v>0</v>
      </c>
    </row>
    <row r="112" spans="1:9" ht="23.25" hidden="1" thickBot="1">
      <c r="A112" s="94" t="s">
        <v>279</v>
      </c>
      <c r="B112" s="31" t="s">
        <v>107</v>
      </c>
      <c r="C112" s="91" t="s">
        <v>68</v>
      </c>
      <c r="D112" s="93" t="s">
        <v>371</v>
      </c>
      <c r="E112" s="93" t="s">
        <v>280</v>
      </c>
      <c r="F112" s="91" t="s">
        <v>85</v>
      </c>
      <c r="G112" s="169"/>
      <c r="H112" s="154"/>
      <c r="I112" s="154">
        <f t="shared" si="2"/>
        <v>0</v>
      </c>
    </row>
    <row r="113" spans="1:9" ht="11.25" hidden="1">
      <c r="A113" s="46" t="s">
        <v>112</v>
      </c>
      <c r="B113" s="31" t="s">
        <v>113</v>
      </c>
      <c r="C113" s="34"/>
      <c r="D113" s="34"/>
      <c r="E113" s="34"/>
      <c r="F113" s="34"/>
      <c r="G113" s="173">
        <f>G118+G120+G125+G130+G137+G126+G116+G138+G132</f>
        <v>0</v>
      </c>
      <c r="H113" s="154"/>
      <c r="I113" s="154">
        <f t="shared" si="2"/>
        <v>0</v>
      </c>
    </row>
    <row r="114" spans="1:9" ht="11.25" hidden="1">
      <c r="A114" s="46" t="s">
        <v>60</v>
      </c>
      <c r="B114" s="31" t="s">
        <v>113</v>
      </c>
      <c r="C114" s="31" t="s">
        <v>61</v>
      </c>
      <c r="D114" s="34"/>
      <c r="E114" s="34"/>
      <c r="F114" s="34"/>
      <c r="G114" s="173"/>
      <c r="H114" s="154"/>
      <c r="I114" s="154">
        <f t="shared" si="2"/>
        <v>0</v>
      </c>
    </row>
    <row r="115" spans="1:9" ht="11.25" hidden="1">
      <c r="A115" s="46" t="s">
        <v>62</v>
      </c>
      <c r="B115" s="31" t="s">
        <v>113</v>
      </c>
      <c r="C115" s="31" t="s">
        <v>61</v>
      </c>
      <c r="D115" s="31" t="s">
        <v>63</v>
      </c>
      <c r="E115" s="34"/>
      <c r="F115" s="34"/>
      <c r="G115" s="173"/>
      <c r="H115" s="154"/>
      <c r="I115" s="154">
        <f t="shared" si="2"/>
        <v>0</v>
      </c>
    </row>
    <row r="116" spans="1:9" s="9" customFormat="1" ht="36" hidden="1">
      <c r="A116" s="55" t="s">
        <v>176</v>
      </c>
      <c r="B116" s="39" t="s">
        <v>113</v>
      </c>
      <c r="C116" s="39" t="s">
        <v>61</v>
      </c>
      <c r="D116" s="39" t="s">
        <v>63</v>
      </c>
      <c r="E116" s="39" t="s">
        <v>270</v>
      </c>
      <c r="F116" s="40" t="s">
        <v>85</v>
      </c>
      <c r="G116" s="174"/>
      <c r="H116" s="175"/>
      <c r="I116" s="154">
        <f t="shared" si="2"/>
        <v>0</v>
      </c>
    </row>
    <row r="117" spans="1:9" s="9" customFormat="1" ht="2.25" customHeight="1" hidden="1">
      <c r="A117" s="55" t="s">
        <v>308</v>
      </c>
      <c r="B117" s="39" t="s">
        <v>113</v>
      </c>
      <c r="C117" s="39" t="s">
        <v>61</v>
      </c>
      <c r="D117" s="39" t="s">
        <v>63</v>
      </c>
      <c r="E117" s="39"/>
      <c r="F117" s="40"/>
      <c r="G117" s="174"/>
      <c r="H117" s="175"/>
      <c r="I117" s="154">
        <f t="shared" si="2"/>
        <v>0</v>
      </c>
    </row>
    <row r="118" spans="1:9" ht="11.25" hidden="1">
      <c r="A118" s="53" t="s">
        <v>309</v>
      </c>
      <c r="B118" s="31" t="s">
        <v>113</v>
      </c>
      <c r="C118" s="31" t="s">
        <v>61</v>
      </c>
      <c r="D118" s="31" t="s">
        <v>63</v>
      </c>
      <c r="E118" s="31" t="s">
        <v>268</v>
      </c>
      <c r="F118" s="31" t="s">
        <v>85</v>
      </c>
      <c r="G118" s="169"/>
      <c r="H118" s="154"/>
      <c r="I118" s="154">
        <f t="shared" si="2"/>
        <v>0</v>
      </c>
    </row>
    <row r="119" spans="1:9" ht="11.25" hidden="1">
      <c r="A119" s="46" t="s">
        <v>64</v>
      </c>
      <c r="B119" s="31" t="s">
        <v>113</v>
      </c>
      <c r="C119" s="31" t="s">
        <v>61</v>
      </c>
      <c r="D119" s="31" t="s">
        <v>371</v>
      </c>
      <c r="E119" s="31" t="s">
        <v>114</v>
      </c>
      <c r="F119" s="34"/>
      <c r="G119" s="173"/>
      <c r="H119" s="154"/>
      <c r="I119" s="154">
        <f t="shared" si="2"/>
        <v>0</v>
      </c>
    </row>
    <row r="120" spans="1:9" ht="22.5" hidden="1">
      <c r="A120" s="53" t="s">
        <v>100</v>
      </c>
      <c r="B120" s="31" t="s">
        <v>113</v>
      </c>
      <c r="C120" s="31" t="s">
        <v>61</v>
      </c>
      <c r="D120" s="31" t="s">
        <v>371</v>
      </c>
      <c r="E120" s="31" t="s">
        <v>114</v>
      </c>
      <c r="F120" s="31">
        <v>327</v>
      </c>
      <c r="G120" s="169"/>
      <c r="H120" s="154"/>
      <c r="I120" s="154">
        <f t="shared" si="2"/>
        <v>0</v>
      </c>
    </row>
    <row r="121" spans="1:9" ht="11.25" hidden="1">
      <c r="A121" s="53"/>
      <c r="B121" s="31"/>
      <c r="C121" s="31"/>
      <c r="D121" s="31"/>
      <c r="E121" s="31"/>
      <c r="F121" s="31"/>
      <c r="G121" s="169"/>
      <c r="H121" s="154"/>
      <c r="I121" s="154">
        <f t="shared" si="2"/>
        <v>0</v>
      </c>
    </row>
    <row r="122" spans="1:9" ht="11.25" hidden="1">
      <c r="A122" s="46" t="s">
        <v>65</v>
      </c>
      <c r="B122" s="31" t="s">
        <v>113</v>
      </c>
      <c r="C122" s="31" t="s">
        <v>61</v>
      </c>
      <c r="D122" s="31" t="s">
        <v>61</v>
      </c>
      <c r="E122" s="34"/>
      <c r="F122" s="34"/>
      <c r="G122" s="173"/>
      <c r="H122" s="154"/>
      <c r="I122" s="154">
        <f t="shared" si="2"/>
        <v>0</v>
      </c>
    </row>
    <row r="123" spans="1:9" ht="12" hidden="1">
      <c r="A123" s="55" t="s">
        <v>65</v>
      </c>
      <c r="B123" s="31"/>
      <c r="C123" s="31"/>
      <c r="D123" s="31"/>
      <c r="E123" s="34"/>
      <c r="F123" s="34"/>
      <c r="G123" s="173">
        <f>G124</f>
        <v>0</v>
      </c>
      <c r="H123" s="154"/>
      <c r="I123" s="154">
        <f t="shared" si="2"/>
        <v>0</v>
      </c>
    </row>
    <row r="124" spans="1:9" ht="22.5" hidden="1">
      <c r="A124" s="46" t="s">
        <v>167</v>
      </c>
      <c r="B124" s="31" t="s">
        <v>113</v>
      </c>
      <c r="C124" s="31" t="s">
        <v>61</v>
      </c>
      <c r="D124" s="31" t="s">
        <v>61</v>
      </c>
      <c r="E124" s="31" t="s">
        <v>168</v>
      </c>
      <c r="F124" s="34"/>
      <c r="G124" s="173">
        <f>G125</f>
        <v>0</v>
      </c>
      <c r="H124" s="154"/>
      <c r="I124" s="154">
        <f t="shared" si="2"/>
        <v>0</v>
      </c>
    </row>
    <row r="125" spans="1:9" ht="11.25" hidden="1">
      <c r="A125" s="53" t="s">
        <v>309</v>
      </c>
      <c r="B125" s="31" t="s">
        <v>113</v>
      </c>
      <c r="C125" s="31" t="s">
        <v>61</v>
      </c>
      <c r="D125" s="31" t="s">
        <v>61</v>
      </c>
      <c r="E125" s="14" t="s">
        <v>273</v>
      </c>
      <c r="F125" s="31" t="s">
        <v>85</v>
      </c>
      <c r="G125" s="169"/>
      <c r="H125" s="154"/>
      <c r="I125" s="154">
        <f t="shared" si="2"/>
        <v>0</v>
      </c>
    </row>
    <row r="126" spans="1:9" ht="22.5" hidden="1">
      <c r="A126" s="46" t="s">
        <v>167</v>
      </c>
      <c r="B126" s="31" t="s">
        <v>113</v>
      </c>
      <c r="C126" s="31" t="s">
        <v>61</v>
      </c>
      <c r="D126" s="31" t="s">
        <v>61</v>
      </c>
      <c r="E126" s="14" t="s">
        <v>168</v>
      </c>
      <c r="F126" s="31" t="s">
        <v>169</v>
      </c>
      <c r="G126" s="169">
        <f>G127</f>
        <v>0</v>
      </c>
      <c r="H126" s="154"/>
      <c r="I126" s="154">
        <f t="shared" si="2"/>
        <v>0</v>
      </c>
    </row>
    <row r="127" spans="1:9" ht="11.25" hidden="1">
      <c r="A127" s="53" t="s">
        <v>170</v>
      </c>
      <c r="B127" s="31" t="s">
        <v>113</v>
      </c>
      <c r="C127" s="31" t="s">
        <v>61</v>
      </c>
      <c r="D127" s="31" t="s">
        <v>61</v>
      </c>
      <c r="E127" s="14" t="s">
        <v>168</v>
      </c>
      <c r="F127" s="31" t="s">
        <v>169</v>
      </c>
      <c r="G127" s="169"/>
      <c r="H127" s="154"/>
      <c r="I127" s="154">
        <f t="shared" si="2"/>
        <v>0</v>
      </c>
    </row>
    <row r="128" spans="1:9" s="9" customFormat="1" ht="12" hidden="1">
      <c r="A128" s="55" t="s">
        <v>66</v>
      </c>
      <c r="B128" s="39" t="s">
        <v>113</v>
      </c>
      <c r="C128" s="39" t="s">
        <v>61</v>
      </c>
      <c r="D128" s="39" t="s">
        <v>72</v>
      </c>
      <c r="E128" s="40"/>
      <c r="F128" s="40"/>
      <c r="G128" s="174">
        <f>G129</f>
        <v>0</v>
      </c>
      <c r="H128" s="175"/>
      <c r="I128" s="154">
        <f t="shared" si="2"/>
        <v>0</v>
      </c>
    </row>
    <row r="129" spans="1:9" ht="22.5" hidden="1">
      <c r="A129" s="46" t="s">
        <v>86</v>
      </c>
      <c r="B129" s="31" t="s">
        <v>113</v>
      </c>
      <c r="C129" s="31" t="s">
        <v>61</v>
      </c>
      <c r="D129" s="31" t="s">
        <v>72</v>
      </c>
      <c r="E129" s="31" t="s">
        <v>252</v>
      </c>
      <c r="F129" s="34"/>
      <c r="G129" s="173">
        <f>G130</f>
        <v>0</v>
      </c>
      <c r="H129" s="154"/>
      <c r="I129" s="154">
        <f t="shared" si="2"/>
        <v>0</v>
      </c>
    </row>
    <row r="130" spans="1:9" ht="11.25" hidden="1">
      <c r="A130" s="53" t="s">
        <v>87</v>
      </c>
      <c r="B130" s="31" t="s">
        <v>113</v>
      </c>
      <c r="C130" s="31" t="s">
        <v>61</v>
      </c>
      <c r="D130" s="31" t="s">
        <v>72</v>
      </c>
      <c r="E130" s="14" t="s">
        <v>254</v>
      </c>
      <c r="F130" s="31" t="s">
        <v>253</v>
      </c>
      <c r="G130" s="169"/>
      <c r="H130" s="154"/>
      <c r="I130" s="154">
        <f t="shared" si="2"/>
        <v>0</v>
      </c>
    </row>
    <row r="131" spans="1:9" s="9" customFormat="1" ht="12" hidden="1">
      <c r="A131" s="55" t="s">
        <v>74</v>
      </c>
      <c r="B131" s="39" t="s">
        <v>202</v>
      </c>
      <c r="C131" s="39">
        <v>10</v>
      </c>
      <c r="D131" s="40"/>
      <c r="E131" s="40"/>
      <c r="F131" s="40"/>
      <c r="G131" s="174">
        <f>G132+G138</f>
        <v>0</v>
      </c>
      <c r="H131" s="175"/>
      <c r="I131" s="154">
        <f t="shared" si="2"/>
        <v>0</v>
      </c>
    </row>
    <row r="132" spans="1:9" ht="11.25" hidden="1">
      <c r="A132" s="46" t="s">
        <v>299</v>
      </c>
      <c r="B132" s="31" t="s">
        <v>202</v>
      </c>
      <c r="C132" s="31">
        <v>10</v>
      </c>
      <c r="D132" s="31" t="s">
        <v>47</v>
      </c>
      <c r="E132" s="34"/>
      <c r="F132" s="34"/>
      <c r="G132" s="173">
        <f>G133+G135</f>
        <v>0</v>
      </c>
      <c r="H132" s="154"/>
      <c r="I132" s="154">
        <f t="shared" si="2"/>
        <v>0</v>
      </c>
    </row>
    <row r="133" spans="1:9" ht="23.25" hidden="1" thickBot="1">
      <c r="A133" s="90" t="s">
        <v>300</v>
      </c>
      <c r="B133" s="44">
        <v>148</v>
      </c>
      <c r="C133" s="44">
        <v>10</v>
      </c>
      <c r="D133" s="45" t="s">
        <v>47</v>
      </c>
      <c r="E133" s="44">
        <v>5201300</v>
      </c>
      <c r="F133" s="34"/>
      <c r="G133" s="173"/>
      <c r="H133" s="154"/>
      <c r="I133" s="154">
        <f t="shared" si="2"/>
        <v>0</v>
      </c>
    </row>
    <row r="134" spans="1:9" ht="11.25" hidden="1">
      <c r="A134" s="95" t="s">
        <v>302</v>
      </c>
      <c r="B134" s="44">
        <v>148</v>
      </c>
      <c r="C134" s="44">
        <v>10</v>
      </c>
      <c r="D134" s="45" t="s">
        <v>47</v>
      </c>
      <c r="E134" s="44">
        <v>5201300</v>
      </c>
      <c r="F134" s="34" t="s">
        <v>88</v>
      </c>
      <c r="G134" s="173"/>
      <c r="H134" s="154"/>
      <c r="I134" s="154">
        <f t="shared" si="2"/>
        <v>0</v>
      </c>
    </row>
    <row r="135" spans="1:9" ht="2.25" customHeight="1" hidden="1">
      <c r="A135" s="60" t="s">
        <v>304</v>
      </c>
      <c r="B135" s="44">
        <v>148</v>
      </c>
      <c r="C135" s="44">
        <v>10</v>
      </c>
      <c r="D135" s="45" t="s">
        <v>47</v>
      </c>
      <c r="E135" s="44">
        <v>5050502</v>
      </c>
      <c r="F135" s="34"/>
      <c r="G135" s="173">
        <f>G136</f>
        <v>0</v>
      </c>
      <c r="H135" s="154"/>
      <c r="I135" s="154">
        <f t="shared" si="2"/>
        <v>0</v>
      </c>
    </row>
    <row r="136" spans="1:9" ht="11.25" hidden="1">
      <c r="A136" s="95" t="s">
        <v>297</v>
      </c>
      <c r="B136" s="44">
        <v>148</v>
      </c>
      <c r="C136" s="44">
        <v>10</v>
      </c>
      <c r="D136" s="45" t="s">
        <v>47</v>
      </c>
      <c r="E136" s="44">
        <v>5050502</v>
      </c>
      <c r="F136" s="34" t="s">
        <v>88</v>
      </c>
      <c r="G136" s="173"/>
      <c r="H136" s="154"/>
      <c r="I136" s="154">
        <f t="shared" si="2"/>
        <v>0</v>
      </c>
    </row>
    <row r="137" spans="1:9" ht="11.25" hidden="1">
      <c r="A137" s="46"/>
      <c r="B137" s="31"/>
      <c r="C137" s="31"/>
      <c r="D137" s="31"/>
      <c r="E137" s="31"/>
      <c r="F137" s="31"/>
      <c r="G137" s="169"/>
      <c r="H137" s="154"/>
      <c r="I137" s="154">
        <f t="shared" si="2"/>
        <v>0</v>
      </c>
    </row>
    <row r="138" spans="1:9" ht="60" hidden="1">
      <c r="A138" s="55" t="s">
        <v>199</v>
      </c>
      <c r="B138" s="31" t="s">
        <v>202</v>
      </c>
      <c r="C138" s="31" t="s">
        <v>94</v>
      </c>
      <c r="D138" s="31" t="s">
        <v>47</v>
      </c>
      <c r="E138" s="31" t="s">
        <v>305</v>
      </c>
      <c r="F138" s="31" t="s">
        <v>88</v>
      </c>
      <c r="G138" s="169"/>
      <c r="H138" s="154"/>
      <c r="I138" s="154">
        <f t="shared" si="2"/>
        <v>0</v>
      </c>
    </row>
    <row r="139" spans="1:9" ht="11.25" hidden="1">
      <c r="A139" s="46"/>
      <c r="B139" s="31"/>
      <c r="C139" s="31"/>
      <c r="D139" s="31"/>
      <c r="E139" s="31"/>
      <c r="F139" s="31"/>
      <c r="G139" s="169"/>
      <c r="H139" s="154"/>
      <c r="I139" s="154">
        <f t="shared" si="2"/>
        <v>0</v>
      </c>
    </row>
    <row r="140" spans="1:9" ht="11.25" hidden="1">
      <c r="A140" s="53" t="s">
        <v>119</v>
      </c>
      <c r="B140" s="31"/>
      <c r="C140" s="31"/>
      <c r="D140" s="31"/>
      <c r="E140" s="14"/>
      <c r="F140" s="31"/>
      <c r="G140" s="169">
        <f>G142</f>
        <v>0</v>
      </c>
      <c r="H140" s="154"/>
      <c r="I140" s="154">
        <f t="shared" si="2"/>
        <v>0</v>
      </c>
    </row>
    <row r="141" spans="1:9" ht="22.5" hidden="1">
      <c r="A141" s="46" t="s">
        <v>120</v>
      </c>
      <c r="B141" s="31" t="s">
        <v>113</v>
      </c>
      <c r="C141" s="31" t="s">
        <v>61</v>
      </c>
      <c r="D141" s="31" t="s">
        <v>72</v>
      </c>
      <c r="E141" s="31">
        <v>4350000</v>
      </c>
      <c r="F141" s="34"/>
      <c r="G141" s="173"/>
      <c r="H141" s="154"/>
      <c r="I141" s="154">
        <f t="shared" si="2"/>
        <v>0</v>
      </c>
    </row>
    <row r="142" spans="1:9" ht="11.25" hidden="1">
      <c r="A142" s="53" t="s">
        <v>309</v>
      </c>
      <c r="B142" s="31" t="s">
        <v>113</v>
      </c>
      <c r="C142" s="31" t="s">
        <v>61</v>
      </c>
      <c r="D142" s="31" t="s">
        <v>72</v>
      </c>
      <c r="E142" s="14" t="s">
        <v>274</v>
      </c>
      <c r="F142" s="31" t="s">
        <v>85</v>
      </c>
      <c r="G142" s="169"/>
      <c r="H142" s="154"/>
      <c r="I142" s="154">
        <f t="shared" si="2"/>
        <v>0</v>
      </c>
    </row>
    <row r="143" spans="1:9" ht="11.25" hidden="1">
      <c r="A143" s="53"/>
      <c r="B143" s="31"/>
      <c r="C143" s="31"/>
      <c r="D143" s="31"/>
      <c r="E143" s="14"/>
      <c r="F143" s="31"/>
      <c r="G143" s="169"/>
      <c r="H143" s="154"/>
      <c r="I143" s="154">
        <f t="shared" si="2"/>
        <v>0</v>
      </c>
    </row>
    <row r="144" spans="1:9" ht="11.25" hidden="1">
      <c r="A144" s="53" t="s">
        <v>121</v>
      </c>
      <c r="B144" s="31"/>
      <c r="C144" s="31"/>
      <c r="D144" s="31"/>
      <c r="E144" s="14"/>
      <c r="F144" s="31"/>
      <c r="G144" s="169">
        <f>G146</f>
        <v>0</v>
      </c>
      <c r="H144" s="154"/>
      <c r="I144" s="154">
        <f t="shared" si="2"/>
        <v>0</v>
      </c>
    </row>
    <row r="145" spans="1:9" ht="11.25" hidden="1">
      <c r="A145" s="46" t="s">
        <v>122</v>
      </c>
      <c r="B145" s="31" t="s">
        <v>113</v>
      </c>
      <c r="C145" s="31" t="s">
        <v>61</v>
      </c>
      <c r="D145" s="31" t="s">
        <v>63</v>
      </c>
      <c r="E145" s="31">
        <v>4230000</v>
      </c>
      <c r="F145" s="34"/>
      <c r="G145" s="173"/>
      <c r="H145" s="154"/>
      <c r="I145" s="154">
        <f t="shared" si="2"/>
        <v>0</v>
      </c>
    </row>
    <row r="146" spans="1:9" ht="11.25" hidden="1">
      <c r="A146" s="53" t="s">
        <v>272</v>
      </c>
      <c r="B146" s="31" t="s">
        <v>113</v>
      </c>
      <c r="C146" s="31" t="s">
        <v>61</v>
      </c>
      <c r="D146" s="31" t="s">
        <v>63</v>
      </c>
      <c r="E146" s="31" t="s">
        <v>269</v>
      </c>
      <c r="F146" s="31" t="s">
        <v>85</v>
      </c>
      <c r="G146" s="169"/>
      <c r="H146" s="154"/>
      <c r="I146" s="154">
        <f t="shared" si="2"/>
        <v>0</v>
      </c>
    </row>
    <row r="147" spans="1:9" ht="12" hidden="1">
      <c r="A147" s="55" t="s">
        <v>65</v>
      </c>
      <c r="B147" s="31"/>
      <c r="C147" s="31"/>
      <c r="D147" s="31"/>
      <c r="E147" s="31"/>
      <c r="F147" s="31"/>
      <c r="G147" s="169"/>
      <c r="H147" s="154"/>
      <c r="I147" s="154">
        <f t="shared" si="2"/>
        <v>0</v>
      </c>
    </row>
    <row r="148" spans="1:9" ht="22.5" hidden="1">
      <c r="A148" s="46" t="s">
        <v>167</v>
      </c>
      <c r="B148" s="31" t="s">
        <v>113</v>
      </c>
      <c r="C148" s="31" t="s">
        <v>61</v>
      </c>
      <c r="D148" s="31" t="s">
        <v>61</v>
      </c>
      <c r="E148" s="31" t="s">
        <v>168</v>
      </c>
      <c r="F148" s="34"/>
      <c r="G148" s="169"/>
      <c r="H148" s="154"/>
      <c r="I148" s="154">
        <f aca="true" t="shared" si="3" ref="I148:I211">G148+H148</f>
        <v>0</v>
      </c>
    </row>
    <row r="149" spans="1:9" ht="11.25" hidden="1">
      <c r="A149" s="53" t="s">
        <v>170</v>
      </c>
      <c r="B149" s="31" t="s">
        <v>113</v>
      </c>
      <c r="C149" s="31" t="s">
        <v>61</v>
      </c>
      <c r="D149" s="31" t="s">
        <v>61</v>
      </c>
      <c r="E149" s="14" t="s">
        <v>168</v>
      </c>
      <c r="F149" s="31" t="s">
        <v>118</v>
      </c>
      <c r="G149" s="169"/>
      <c r="H149" s="154"/>
      <c r="I149" s="154">
        <f t="shared" si="3"/>
        <v>0</v>
      </c>
    </row>
    <row r="150" spans="1:9" ht="11.25" hidden="1">
      <c r="A150" s="53"/>
      <c r="B150" s="31"/>
      <c r="C150" s="31"/>
      <c r="D150" s="31"/>
      <c r="E150" s="31"/>
      <c r="F150" s="31"/>
      <c r="G150" s="169"/>
      <c r="H150" s="154"/>
      <c r="I150" s="154">
        <f t="shared" si="3"/>
        <v>0</v>
      </c>
    </row>
    <row r="151" spans="1:9" ht="11.25" hidden="1">
      <c r="A151" s="53" t="s">
        <v>123</v>
      </c>
      <c r="B151" s="31"/>
      <c r="C151" s="31"/>
      <c r="D151" s="31"/>
      <c r="E151" s="14"/>
      <c r="F151" s="31"/>
      <c r="G151" s="169">
        <f>G153</f>
        <v>0</v>
      </c>
      <c r="H151" s="154"/>
      <c r="I151" s="154">
        <f t="shared" si="3"/>
        <v>0</v>
      </c>
    </row>
    <row r="152" spans="1:9" ht="6.75" customHeight="1" hidden="1">
      <c r="A152" s="46" t="s">
        <v>122</v>
      </c>
      <c r="B152" s="31" t="s">
        <v>113</v>
      </c>
      <c r="C152" s="31" t="s">
        <v>61</v>
      </c>
      <c r="D152" s="31" t="s">
        <v>63</v>
      </c>
      <c r="E152" s="31">
        <v>4230000</v>
      </c>
      <c r="F152" s="34"/>
      <c r="G152" s="173"/>
      <c r="H152" s="154"/>
      <c r="I152" s="154">
        <f t="shared" si="3"/>
        <v>0</v>
      </c>
    </row>
    <row r="153" spans="1:9" ht="11.25" hidden="1">
      <c r="A153" s="53" t="s">
        <v>309</v>
      </c>
      <c r="B153" s="31" t="s">
        <v>113</v>
      </c>
      <c r="C153" s="31" t="s">
        <v>61</v>
      </c>
      <c r="D153" s="31" t="s">
        <v>63</v>
      </c>
      <c r="E153" s="31" t="s">
        <v>269</v>
      </c>
      <c r="F153" s="31" t="s">
        <v>85</v>
      </c>
      <c r="G153" s="169"/>
      <c r="H153" s="154"/>
      <c r="I153" s="154">
        <f t="shared" si="3"/>
        <v>0</v>
      </c>
    </row>
    <row r="154" spans="1:9" ht="11.25" hidden="1">
      <c r="A154" s="53" t="s">
        <v>124</v>
      </c>
      <c r="B154" s="31"/>
      <c r="C154" s="31"/>
      <c r="D154" s="31"/>
      <c r="E154" s="14"/>
      <c r="F154" s="31"/>
      <c r="G154" s="169">
        <f>G156</f>
        <v>0</v>
      </c>
      <c r="H154" s="154"/>
      <c r="I154" s="154">
        <f t="shared" si="3"/>
        <v>0</v>
      </c>
    </row>
    <row r="155" spans="1:9" ht="11.25" hidden="1">
      <c r="A155" s="46" t="s">
        <v>122</v>
      </c>
      <c r="B155" s="31" t="s">
        <v>113</v>
      </c>
      <c r="C155" s="31" t="s">
        <v>61</v>
      </c>
      <c r="D155" s="31" t="s">
        <v>63</v>
      </c>
      <c r="E155" s="31">
        <v>4230000</v>
      </c>
      <c r="F155" s="34"/>
      <c r="G155" s="173"/>
      <c r="H155" s="154"/>
      <c r="I155" s="154">
        <f t="shared" si="3"/>
        <v>0</v>
      </c>
    </row>
    <row r="156" spans="1:9" ht="11.25" hidden="1">
      <c r="A156" s="53" t="s">
        <v>309</v>
      </c>
      <c r="B156" s="31" t="s">
        <v>113</v>
      </c>
      <c r="C156" s="31" t="s">
        <v>61</v>
      </c>
      <c r="D156" s="31" t="s">
        <v>63</v>
      </c>
      <c r="E156" s="31" t="s">
        <v>269</v>
      </c>
      <c r="F156" s="31" t="s">
        <v>85</v>
      </c>
      <c r="G156" s="169"/>
      <c r="H156" s="154"/>
      <c r="I156" s="154">
        <f t="shared" si="3"/>
        <v>0</v>
      </c>
    </row>
    <row r="157" spans="1:9" ht="33.75" hidden="1">
      <c r="A157" s="46" t="s">
        <v>125</v>
      </c>
      <c r="B157" s="31" t="s">
        <v>126</v>
      </c>
      <c r="C157" s="34"/>
      <c r="D157" s="34"/>
      <c r="E157" s="34"/>
      <c r="F157" s="34"/>
      <c r="G157" s="173">
        <f>G161+G162+G166</f>
        <v>0</v>
      </c>
      <c r="H157" s="154"/>
      <c r="I157" s="154">
        <f t="shared" si="3"/>
        <v>0</v>
      </c>
    </row>
    <row r="158" spans="1:9" ht="11.25" hidden="1">
      <c r="A158" s="46" t="s">
        <v>52</v>
      </c>
      <c r="B158" s="31" t="s">
        <v>126</v>
      </c>
      <c r="C158" s="31" t="s">
        <v>47</v>
      </c>
      <c r="D158" s="34"/>
      <c r="E158" s="34"/>
      <c r="F158" s="34"/>
      <c r="G158" s="173"/>
      <c r="H158" s="154"/>
      <c r="I158" s="154">
        <f t="shared" si="3"/>
        <v>0</v>
      </c>
    </row>
    <row r="159" spans="1:9" ht="11.25" hidden="1">
      <c r="A159" s="46" t="s">
        <v>53</v>
      </c>
      <c r="B159" s="31" t="s">
        <v>126</v>
      </c>
      <c r="C159" s="31" t="s">
        <v>47</v>
      </c>
      <c r="D159" s="31" t="s">
        <v>55</v>
      </c>
      <c r="E159" s="34"/>
      <c r="F159" s="34"/>
      <c r="G159" s="173"/>
      <c r="H159" s="154"/>
      <c r="I159" s="154">
        <f t="shared" si="3"/>
        <v>0</v>
      </c>
    </row>
    <row r="160" spans="1:9" ht="22.5" hidden="1">
      <c r="A160" s="46" t="s">
        <v>86</v>
      </c>
      <c r="B160" s="31" t="s">
        <v>126</v>
      </c>
      <c r="C160" s="31" t="s">
        <v>47</v>
      </c>
      <c r="D160" s="31" t="s">
        <v>55</v>
      </c>
      <c r="E160" s="31" t="s">
        <v>252</v>
      </c>
      <c r="F160" s="34"/>
      <c r="G160" s="173"/>
      <c r="H160" s="154"/>
      <c r="I160" s="154">
        <f t="shared" si="3"/>
        <v>0</v>
      </c>
    </row>
    <row r="161" spans="1:9" ht="11.25" hidden="1">
      <c r="A161" s="53" t="s">
        <v>87</v>
      </c>
      <c r="B161" s="31" t="s">
        <v>126</v>
      </c>
      <c r="C161" s="14" t="s">
        <v>47</v>
      </c>
      <c r="D161" s="31" t="s">
        <v>55</v>
      </c>
      <c r="E161" s="14" t="s">
        <v>254</v>
      </c>
      <c r="F161" s="31" t="s">
        <v>253</v>
      </c>
      <c r="G161" s="169"/>
      <c r="H161" s="154"/>
      <c r="I161" s="154">
        <f t="shared" si="3"/>
        <v>0</v>
      </c>
    </row>
    <row r="162" spans="1:9" ht="11.25" hidden="1">
      <c r="A162" s="46" t="s">
        <v>50</v>
      </c>
      <c r="B162" s="14" t="s">
        <v>92</v>
      </c>
      <c r="C162" s="31" t="s">
        <v>371</v>
      </c>
      <c r="D162" s="31">
        <v>13</v>
      </c>
      <c r="E162" s="34"/>
      <c r="F162" s="34"/>
      <c r="G162" s="169">
        <f>G163</f>
        <v>0</v>
      </c>
      <c r="H162" s="154"/>
      <c r="I162" s="154">
        <f t="shared" si="3"/>
        <v>0</v>
      </c>
    </row>
    <row r="163" spans="1:9" ht="11.25" hidden="1">
      <c r="A163" s="46" t="s">
        <v>50</v>
      </c>
      <c r="B163" s="31" t="s">
        <v>92</v>
      </c>
      <c r="C163" s="31" t="s">
        <v>371</v>
      </c>
      <c r="D163" s="31">
        <v>13</v>
      </c>
      <c r="E163" s="31">
        <v>700000</v>
      </c>
      <c r="F163" s="34"/>
      <c r="G163" s="169">
        <f>G164</f>
        <v>0</v>
      </c>
      <c r="H163" s="154"/>
      <c r="I163" s="154">
        <f t="shared" si="3"/>
        <v>0</v>
      </c>
    </row>
    <row r="164" spans="1:9" ht="11.25" hidden="1">
      <c r="A164" s="53" t="s">
        <v>164</v>
      </c>
      <c r="B164" s="31" t="s">
        <v>92</v>
      </c>
      <c r="C164" s="14" t="s">
        <v>371</v>
      </c>
      <c r="D164" s="14">
        <v>13</v>
      </c>
      <c r="E164" s="14">
        <v>700000</v>
      </c>
      <c r="F164" s="31" t="s">
        <v>179</v>
      </c>
      <c r="G164" s="169"/>
      <c r="H164" s="154"/>
      <c r="I164" s="154">
        <f t="shared" si="3"/>
        <v>0</v>
      </c>
    </row>
    <row r="165" spans="1:9" ht="11.25" hidden="1">
      <c r="A165" s="96" t="s">
        <v>260</v>
      </c>
      <c r="B165" s="14" t="s">
        <v>126</v>
      </c>
      <c r="C165" s="14" t="s">
        <v>47</v>
      </c>
      <c r="D165" s="31" t="s">
        <v>247</v>
      </c>
      <c r="E165" s="14"/>
      <c r="F165" s="14"/>
      <c r="G165" s="169"/>
      <c r="H165" s="154"/>
      <c r="I165" s="154">
        <f t="shared" si="3"/>
        <v>0</v>
      </c>
    </row>
    <row r="166" spans="1:9" ht="22.5" hidden="1">
      <c r="A166" s="53" t="s">
        <v>259</v>
      </c>
      <c r="B166" s="14" t="s">
        <v>126</v>
      </c>
      <c r="C166" s="14" t="s">
        <v>47</v>
      </c>
      <c r="D166" s="31" t="s">
        <v>247</v>
      </c>
      <c r="E166" s="14" t="s">
        <v>261</v>
      </c>
      <c r="F166" s="14" t="s">
        <v>253</v>
      </c>
      <c r="G166" s="169"/>
      <c r="H166" s="154"/>
      <c r="I166" s="154">
        <f t="shared" si="3"/>
        <v>0</v>
      </c>
    </row>
    <row r="167" spans="1:9" ht="22.5" hidden="1">
      <c r="A167" s="46" t="s">
        <v>127</v>
      </c>
      <c r="B167" s="31" t="s">
        <v>92</v>
      </c>
      <c r="C167" s="34"/>
      <c r="D167" s="34"/>
      <c r="E167" s="34"/>
      <c r="F167" s="34"/>
      <c r="G167" s="173">
        <f>G171+G172+G179+G183+G184+G180+G181+G185</f>
        <v>0</v>
      </c>
      <c r="H167" s="154"/>
      <c r="I167" s="154">
        <f t="shared" si="3"/>
        <v>0</v>
      </c>
    </row>
    <row r="168" spans="1:9" ht="11.25" hidden="1">
      <c r="A168" s="46" t="s">
        <v>370</v>
      </c>
      <c r="B168" s="31" t="s">
        <v>92</v>
      </c>
      <c r="C168" s="31" t="s">
        <v>371</v>
      </c>
      <c r="D168" s="34"/>
      <c r="E168" s="34"/>
      <c r="F168" s="34"/>
      <c r="G168" s="173"/>
      <c r="H168" s="154"/>
      <c r="I168" s="154">
        <f t="shared" si="3"/>
        <v>0</v>
      </c>
    </row>
    <row r="169" spans="1:9" s="9" customFormat="1" ht="36" hidden="1">
      <c r="A169" s="55" t="s">
        <v>49</v>
      </c>
      <c r="B169" s="39" t="s">
        <v>92</v>
      </c>
      <c r="C169" s="39" t="s">
        <v>371</v>
      </c>
      <c r="D169" s="39" t="s">
        <v>59</v>
      </c>
      <c r="E169" s="40"/>
      <c r="F169" s="40"/>
      <c r="G169" s="174"/>
      <c r="H169" s="175"/>
      <c r="I169" s="154">
        <f t="shared" si="3"/>
        <v>0</v>
      </c>
    </row>
    <row r="170" spans="1:9" ht="22.5" hidden="1">
      <c r="A170" s="46" t="s">
        <v>86</v>
      </c>
      <c r="B170" s="31" t="s">
        <v>92</v>
      </c>
      <c r="C170" s="31" t="s">
        <v>371</v>
      </c>
      <c r="D170" s="31" t="s">
        <v>59</v>
      </c>
      <c r="E170" s="31" t="s">
        <v>252</v>
      </c>
      <c r="F170" s="34"/>
      <c r="G170" s="173"/>
      <c r="H170" s="154"/>
      <c r="I170" s="154">
        <f t="shared" si="3"/>
        <v>0</v>
      </c>
    </row>
    <row r="171" spans="1:9" s="3" customFormat="1" ht="12.75" hidden="1">
      <c r="A171" s="53" t="s">
        <v>87</v>
      </c>
      <c r="B171" s="31" t="s">
        <v>92</v>
      </c>
      <c r="C171" s="14" t="s">
        <v>371</v>
      </c>
      <c r="D171" s="31" t="s">
        <v>59</v>
      </c>
      <c r="E171" s="14" t="s">
        <v>254</v>
      </c>
      <c r="F171" s="31" t="s">
        <v>253</v>
      </c>
      <c r="G171" s="169"/>
      <c r="H171" s="182"/>
      <c r="I171" s="154">
        <f t="shared" si="3"/>
        <v>0</v>
      </c>
    </row>
    <row r="172" spans="1:9" s="9" customFormat="1" ht="5.25" customHeight="1" hidden="1">
      <c r="A172" s="55" t="s">
        <v>80</v>
      </c>
      <c r="B172" s="39" t="s">
        <v>92</v>
      </c>
      <c r="C172" s="39">
        <v>11</v>
      </c>
      <c r="D172" s="40" t="s">
        <v>89</v>
      </c>
      <c r="E172" s="40"/>
      <c r="F172" s="40"/>
      <c r="G172" s="174">
        <f>G173</f>
        <v>0</v>
      </c>
      <c r="H172" s="175"/>
      <c r="I172" s="154">
        <f t="shared" si="3"/>
        <v>0</v>
      </c>
    </row>
    <row r="173" spans="1:9" ht="11.25" hidden="1">
      <c r="A173" s="46" t="s">
        <v>81</v>
      </c>
      <c r="B173" s="31" t="s">
        <v>92</v>
      </c>
      <c r="C173" s="31">
        <v>11</v>
      </c>
      <c r="D173" s="31" t="s">
        <v>371</v>
      </c>
      <c r="E173" s="34"/>
      <c r="F173" s="34"/>
      <c r="G173" s="173">
        <f>G175+G176</f>
        <v>0</v>
      </c>
      <c r="H173" s="154"/>
      <c r="I173" s="154">
        <f t="shared" si="3"/>
        <v>0</v>
      </c>
    </row>
    <row r="174" spans="1:9" ht="22.5" hidden="1">
      <c r="A174" s="46" t="s">
        <v>128</v>
      </c>
      <c r="B174" s="31" t="s">
        <v>92</v>
      </c>
      <c r="C174" s="31">
        <v>11</v>
      </c>
      <c r="D174" s="31" t="s">
        <v>371</v>
      </c>
      <c r="E174" s="31">
        <v>5210000</v>
      </c>
      <c r="F174" s="34"/>
      <c r="G174" s="173"/>
      <c r="H174" s="154"/>
      <c r="I174" s="154">
        <f t="shared" si="3"/>
        <v>0</v>
      </c>
    </row>
    <row r="175" spans="1:9" ht="33.75" hidden="1">
      <c r="A175" s="53" t="s">
        <v>312</v>
      </c>
      <c r="B175" s="31" t="s">
        <v>92</v>
      </c>
      <c r="C175" s="31" t="s">
        <v>129</v>
      </c>
      <c r="D175" s="31" t="s">
        <v>371</v>
      </c>
      <c r="E175" s="31" t="s">
        <v>310</v>
      </c>
      <c r="F175" s="31" t="s">
        <v>311</v>
      </c>
      <c r="G175" s="169"/>
      <c r="H175" s="154"/>
      <c r="I175" s="154">
        <f t="shared" si="3"/>
        <v>0</v>
      </c>
    </row>
    <row r="176" spans="1:9" ht="33.75" hidden="1">
      <c r="A176" s="53" t="s">
        <v>162</v>
      </c>
      <c r="B176" s="31" t="s">
        <v>92</v>
      </c>
      <c r="C176" s="31" t="s">
        <v>129</v>
      </c>
      <c r="D176" s="31" t="s">
        <v>373</v>
      </c>
      <c r="E176" s="31" t="s">
        <v>313</v>
      </c>
      <c r="F176" s="31" t="s">
        <v>314</v>
      </c>
      <c r="G176" s="169"/>
      <c r="H176" s="154"/>
      <c r="I176" s="154">
        <f t="shared" si="3"/>
        <v>0</v>
      </c>
    </row>
    <row r="177" spans="1:9" ht="33.75" hidden="1">
      <c r="A177" s="53" t="s">
        <v>365</v>
      </c>
      <c r="B177" s="31" t="s">
        <v>92</v>
      </c>
      <c r="C177" s="31" t="s">
        <v>129</v>
      </c>
      <c r="D177" s="31" t="s">
        <v>63</v>
      </c>
      <c r="E177" s="31" t="s">
        <v>157</v>
      </c>
      <c r="F177" s="31" t="s">
        <v>163</v>
      </c>
      <c r="G177" s="169"/>
      <c r="H177" s="154"/>
      <c r="I177" s="154">
        <f t="shared" si="3"/>
        <v>0</v>
      </c>
    </row>
    <row r="178" spans="1:9" ht="11.25" hidden="1">
      <c r="A178" s="46" t="s">
        <v>130</v>
      </c>
      <c r="B178" s="31" t="s">
        <v>92</v>
      </c>
      <c r="C178" s="31" t="s">
        <v>371</v>
      </c>
      <c r="D178" s="31" t="s">
        <v>61</v>
      </c>
      <c r="E178" s="31"/>
      <c r="F178" s="31"/>
      <c r="G178" s="169"/>
      <c r="H178" s="154"/>
      <c r="I178" s="154">
        <f t="shared" si="3"/>
        <v>0</v>
      </c>
    </row>
    <row r="179" spans="1:9" ht="22.5" hidden="1">
      <c r="A179" s="53" t="s">
        <v>131</v>
      </c>
      <c r="B179" s="14" t="s">
        <v>92</v>
      </c>
      <c r="C179" s="14" t="s">
        <v>371</v>
      </c>
      <c r="D179" s="14" t="s">
        <v>61</v>
      </c>
      <c r="E179" s="14" t="s">
        <v>190</v>
      </c>
      <c r="F179" s="31" t="s">
        <v>132</v>
      </c>
      <c r="G179" s="169"/>
      <c r="H179" s="154"/>
      <c r="I179" s="154">
        <f t="shared" si="3"/>
        <v>0</v>
      </c>
    </row>
    <row r="180" spans="1:9" ht="12.75" hidden="1">
      <c r="A180" s="59" t="s">
        <v>48</v>
      </c>
      <c r="B180" s="14" t="s">
        <v>92</v>
      </c>
      <c r="C180" s="14" t="s">
        <v>371</v>
      </c>
      <c r="D180" s="14" t="s">
        <v>55</v>
      </c>
      <c r="E180" s="14" t="s">
        <v>157</v>
      </c>
      <c r="F180" s="31" t="s">
        <v>158</v>
      </c>
      <c r="G180" s="169"/>
      <c r="H180" s="154"/>
      <c r="I180" s="154">
        <f t="shared" si="3"/>
        <v>0</v>
      </c>
    </row>
    <row r="181" spans="1:9" ht="22.5" hidden="1">
      <c r="A181" s="46" t="s">
        <v>166</v>
      </c>
      <c r="B181" s="31" t="s">
        <v>90</v>
      </c>
      <c r="C181" s="31" t="s">
        <v>371</v>
      </c>
      <c r="D181" s="31">
        <v>15</v>
      </c>
      <c r="E181" s="31" t="s">
        <v>157</v>
      </c>
      <c r="F181" s="34" t="s">
        <v>191</v>
      </c>
      <c r="G181" s="167"/>
      <c r="H181" s="154"/>
      <c r="I181" s="154">
        <f t="shared" si="3"/>
        <v>0</v>
      </c>
    </row>
    <row r="182" spans="1:9" ht="12.75" hidden="1">
      <c r="A182" s="59" t="s">
        <v>133</v>
      </c>
      <c r="B182" s="97" t="s">
        <v>92</v>
      </c>
      <c r="C182" s="97" t="s">
        <v>371</v>
      </c>
      <c r="D182" s="97" t="s">
        <v>134</v>
      </c>
      <c r="E182" s="97"/>
      <c r="F182" s="51"/>
      <c r="G182" s="183">
        <f>G183+G184</f>
        <v>0</v>
      </c>
      <c r="H182" s="154"/>
      <c r="I182" s="154">
        <f t="shared" si="3"/>
        <v>0</v>
      </c>
    </row>
    <row r="183" spans="1:9" ht="11.25" hidden="1">
      <c r="A183" s="61" t="s">
        <v>135</v>
      </c>
      <c r="B183" s="14" t="s">
        <v>92</v>
      </c>
      <c r="C183" s="14" t="s">
        <v>371</v>
      </c>
      <c r="D183" s="14" t="s">
        <v>134</v>
      </c>
      <c r="E183" s="14" t="s">
        <v>136</v>
      </c>
      <c r="F183" s="31" t="s">
        <v>177</v>
      </c>
      <c r="G183" s="169"/>
      <c r="H183" s="154"/>
      <c r="I183" s="154">
        <f t="shared" si="3"/>
        <v>0</v>
      </c>
    </row>
    <row r="184" spans="1:9" ht="11.25" hidden="1">
      <c r="A184" s="61" t="s">
        <v>137</v>
      </c>
      <c r="B184" s="14" t="s">
        <v>92</v>
      </c>
      <c r="C184" s="14" t="s">
        <v>371</v>
      </c>
      <c r="D184" s="14" t="s">
        <v>134</v>
      </c>
      <c r="E184" s="14" t="s">
        <v>138</v>
      </c>
      <c r="F184" s="31" t="s">
        <v>177</v>
      </c>
      <c r="G184" s="169"/>
      <c r="H184" s="154"/>
      <c r="I184" s="154">
        <f t="shared" si="3"/>
        <v>0</v>
      </c>
    </row>
    <row r="185" spans="1:9" ht="11.25" hidden="1">
      <c r="A185" s="62" t="s">
        <v>165</v>
      </c>
      <c r="B185" s="14" t="s">
        <v>92</v>
      </c>
      <c r="C185" s="14"/>
      <c r="D185" s="14"/>
      <c r="E185" s="14"/>
      <c r="F185" s="31"/>
      <c r="G185" s="169"/>
      <c r="H185" s="154"/>
      <c r="I185" s="154">
        <f t="shared" si="3"/>
        <v>0</v>
      </c>
    </row>
    <row r="186" spans="1:9" ht="11.25" hidden="1">
      <c r="A186" s="46" t="s">
        <v>139</v>
      </c>
      <c r="B186" s="31">
        <v>133</v>
      </c>
      <c r="C186" s="34"/>
      <c r="D186" s="34"/>
      <c r="E186" s="34"/>
      <c r="F186" s="34"/>
      <c r="G186" s="173">
        <f>G189+G190</f>
        <v>0</v>
      </c>
      <c r="H186" s="154"/>
      <c r="I186" s="154">
        <f t="shared" si="3"/>
        <v>0</v>
      </c>
    </row>
    <row r="187" spans="1:9" ht="11.25" hidden="1">
      <c r="A187" s="46" t="s">
        <v>54</v>
      </c>
      <c r="B187" s="31">
        <v>133</v>
      </c>
      <c r="C187" s="31" t="s">
        <v>55</v>
      </c>
      <c r="D187" s="34"/>
      <c r="E187" s="34"/>
      <c r="F187" s="34"/>
      <c r="G187" s="173">
        <f>G188</f>
        <v>0</v>
      </c>
      <c r="H187" s="154"/>
      <c r="I187" s="154">
        <f t="shared" si="3"/>
        <v>0</v>
      </c>
    </row>
    <row r="188" spans="1:9" ht="11.25" hidden="1">
      <c r="A188" s="46" t="s">
        <v>56</v>
      </c>
      <c r="B188" s="31">
        <v>133</v>
      </c>
      <c r="C188" s="31" t="s">
        <v>55</v>
      </c>
      <c r="D188" s="31" t="s">
        <v>371</v>
      </c>
      <c r="E188" s="34"/>
      <c r="F188" s="34"/>
      <c r="G188" s="173">
        <f>G189</f>
        <v>0</v>
      </c>
      <c r="H188" s="154"/>
      <c r="I188" s="154">
        <f t="shared" si="3"/>
        <v>0</v>
      </c>
    </row>
    <row r="189" spans="1:9" ht="33.75" hidden="1">
      <c r="A189" s="46" t="s">
        <v>140</v>
      </c>
      <c r="B189" s="31">
        <v>133</v>
      </c>
      <c r="C189" s="31" t="s">
        <v>55</v>
      </c>
      <c r="D189" s="31" t="s">
        <v>371</v>
      </c>
      <c r="E189" s="31" t="s">
        <v>141</v>
      </c>
      <c r="F189" s="34" t="s">
        <v>142</v>
      </c>
      <c r="G189" s="173"/>
      <c r="H189" s="154"/>
      <c r="I189" s="154">
        <f t="shared" si="3"/>
        <v>0</v>
      </c>
    </row>
    <row r="190" spans="1:9" ht="11.25" hidden="1">
      <c r="A190" s="46" t="s">
        <v>57</v>
      </c>
      <c r="B190" s="14">
        <v>133</v>
      </c>
      <c r="C190" s="31" t="s">
        <v>55</v>
      </c>
      <c r="D190" s="14" t="s">
        <v>63</v>
      </c>
      <c r="E190" s="34"/>
      <c r="F190" s="34"/>
      <c r="G190" s="173">
        <f>G191</f>
        <v>0</v>
      </c>
      <c r="H190" s="154"/>
      <c r="I190" s="154">
        <f t="shared" si="3"/>
        <v>0</v>
      </c>
    </row>
    <row r="191" spans="1:9" ht="11.25" hidden="1">
      <c r="A191" s="46" t="s">
        <v>192</v>
      </c>
      <c r="B191" s="14">
        <v>133</v>
      </c>
      <c r="C191" s="31" t="s">
        <v>55</v>
      </c>
      <c r="D191" s="14" t="s">
        <v>63</v>
      </c>
      <c r="E191" s="14" t="s">
        <v>144</v>
      </c>
      <c r="F191" s="34" t="s">
        <v>178</v>
      </c>
      <c r="G191" s="173"/>
      <c r="H191" s="154"/>
      <c r="I191" s="154">
        <f t="shared" si="3"/>
        <v>0</v>
      </c>
    </row>
    <row r="192" spans="1:9" ht="11.25" hidden="1">
      <c r="A192" s="46"/>
      <c r="B192" s="14"/>
      <c r="C192" s="31"/>
      <c r="D192" s="14"/>
      <c r="E192" s="14"/>
      <c r="F192" s="34"/>
      <c r="G192" s="173"/>
      <c r="H192" s="154"/>
      <c r="I192" s="154">
        <f t="shared" si="3"/>
        <v>0</v>
      </c>
    </row>
    <row r="193" spans="1:9" ht="11.25" hidden="1">
      <c r="A193" s="53" t="s">
        <v>195</v>
      </c>
      <c r="B193" s="14">
        <v>133</v>
      </c>
      <c r="C193" s="31"/>
      <c r="D193" s="14"/>
      <c r="E193" s="14"/>
      <c r="F193" s="14"/>
      <c r="G193" s="167">
        <f>G195</f>
        <v>0</v>
      </c>
      <c r="H193" s="154"/>
      <c r="I193" s="154">
        <f t="shared" si="3"/>
        <v>0</v>
      </c>
    </row>
    <row r="194" spans="1:9" ht="11.25" hidden="1">
      <c r="A194" s="46" t="s">
        <v>57</v>
      </c>
      <c r="B194" s="31">
        <v>133</v>
      </c>
      <c r="C194" s="31" t="s">
        <v>55</v>
      </c>
      <c r="D194" s="31" t="s">
        <v>63</v>
      </c>
      <c r="E194" s="34"/>
      <c r="F194" s="34"/>
      <c r="G194" s="173"/>
      <c r="H194" s="154"/>
      <c r="I194" s="154">
        <f t="shared" si="3"/>
        <v>0</v>
      </c>
    </row>
    <row r="195" spans="1:9" ht="22.5" hidden="1">
      <c r="A195" s="46" t="s">
        <v>58</v>
      </c>
      <c r="B195" s="31">
        <v>133</v>
      </c>
      <c r="C195" s="31" t="s">
        <v>55</v>
      </c>
      <c r="D195" s="31" t="s">
        <v>63</v>
      </c>
      <c r="E195" s="31" t="s">
        <v>144</v>
      </c>
      <c r="F195" s="34" t="s">
        <v>178</v>
      </c>
      <c r="G195" s="173"/>
      <c r="H195" s="154"/>
      <c r="I195" s="154">
        <f t="shared" si="3"/>
        <v>0</v>
      </c>
    </row>
    <row r="196" spans="1:9" ht="11.25" hidden="1">
      <c r="A196" s="46" t="s">
        <v>143</v>
      </c>
      <c r="B196" s="14">
        <v>133</v>
      </c>
      <c r="C196" s="31" t="s">
        <v>55</v>
      </c>
      <c r="D196" s="14" t="s">
        <v>63</v>
      </c>
      <c r="E196" s="14" t="s">
        <v>144</v>
      </c>
      <c r="F196" s="34" t="s">
        <v>178</v>
      </c>
      <c r="G196" s="167"/>
      <c r="H196" s="154"/>
      <c r="I196" s="154">
        <f t="shared" si="3"/>
        <v>0</v>
      </c>
    </row>
    <row r="197" spans="1:9" ht="11.25" hidden="1">
      <c r="A197" s="46"/>
      <c r="B197" s="14"/>
      <c r="C197" s="31"/>
      <c r="D197" s="14"/>
      <c r="E197" s="14"/>
      <c r="F197" s="34"/>
      <c r="G197" s="167"/>
      <c r="H197" s="154"/>
      <c r="I197" s="154">
        <f t="shared" si="3"/>
        <v>0</v>
      </c>
    </row>
    <row r="198" spans="1:9" ht="0.75" customHeight="1" hidden="1" thickBot="1">
      <c r="A198" s="53" t="s">
        <v>266</v>
      </c>
      <c r="B198" s="31" t="s">
        <v>315</v>
      </c>
      <c r="C198" s="31" t="s">
        <v>55</v>
      </c>
      <c r="D198" s="14" t="s">
        <v>63</v>
      </c>
      <c r="E198" s="34" t="s">
        <v>267</v>
      </c>
      <c r="F198" s="34" t="s">
        <v>253</v>
      </c>
      <c r="G198" s="167"/>
      <c r="H198" s="154"/>
      <c r="I198" s="154">
        <f t="shared" si="3"/>
        <v>0</v>
      </c>
    </row>
    <row r="199" spans="1:9" ht="11.25" hidden="1">
      <c r="A199" s="46" t="s">
        <v>262</v>
      </c>
      <c r="B199" s="31">
        <v>133</v>
      </c>
      <c r="C199" s="31" t="s">
        <v>55</v>
      </c>
      <c r="D199" s="14" t="s">
        <v>373</v>
      </c>
      <c r="E199" s="34"/>
      <c r="F199" s="34"/>
      <c r="G199" s="167"/>
      <c r="H199" s="154"/>
      <c r="I199" s="154">
        <f t="shared" si="3"/>
        <v>0</v>
      </c>
    </row>
    <row r="200" spans="1:9" ht="11.25" hidden="1">
      <c r="A200" s="53" t="s">
        <v>263</v>
      </c>
      <c r="B200" s="31"/>
      <c r="C200" s="31" t="s">
        <v>55</v>
      </c>
      <c r="D200" s="14" t="s">
        <v>373</v>
      </c>
      <c r="E200" s="14" t="s">
        <v>264</v>
      </c>
      <c r="F200" s="34" t="s">
        <v>265</v>
      </c>
      <c r="G200" s="167"/>
      <c r="H200" s="154"/>
      <c r="I200" s="154">
        <f t="shared" si="3"/>
        <v>0</v>
      </c>
    </row>
    <row r="201" spans="1:9" s="8" customFormat="1" ht="11.25" hidden="1">
      <c r="A201" s="46" t="s">
        <v>147</v>
      </c>
      <c r="B201" s="31" t="s">
        <v>107</v>
      </c>
      <c r="C201" s="34"/>
      <c r="D201" s="34"/>
      <c r="E201" s="34"/>
      <c r="F201" s="34"/>
      <c r="G201" s="173">
        <f>G204</f>
        <v>0</v>
      </c>
      <c r="H201" s="162"/>
      <c r="I201" s="154">
        <f t="shared" si="3"/>
        <v>0</v>
      </c>
    </row>
    <row r="202" spans="1:9" ht="22.5" hidden="1">
      <c r="A202" s="46" t="s">
        <v>67</v>
      </c>
      <c r="B202" s="31" t="s">
        <v>148</v>
      </c>
      <c r="C202" s="31" t="s">
        <v>68</v>
      </c>
      <c r="D202" s="34"/>
      <c r="E202" s="34"/>
      <c r="F202" s="34"/>
      <c r="G202" s="173"/>
      <c r="H202" s="154"/>
      <c r="I202" s="154">
        <f t="shared" si="3"/>
        <v>0</v>
      </c>
    </row>
    <row r="203" spans="1:9" ht="11.25" hidden="1">
      <c r="A203" s="46" t="s">
        <v>70</v>
      </c>
      <c r="B203" s="31" t="s">
        <v>148</v>
      </c>
      <c r="C203" s="31" t="s">
        <v>68</v>
      </c>
      <c r="D203" s="31" t="s">
        <v>373</v>
      </c>
      <c r="E203" s="34"/>
      <c r="F203" s="34"/>
      <c r="G203" s="173"/>
      <c r="H203" s="154"/>
      <c r="I203" s="154">
        <f t="shared" si="3"/>
        <v>0</v>
      </c>
    </row>
    <row r="204" spans="1:9" ht="33.75" hidden="1">
      <c r="A204" s="53" t="s">
        <v>149</v>
      </c>
      <c r="B204" s="14" t="s">
        <v>148</v>
      </c>
      <c r="C204" s="14" t="s">
        <v>68</v>
      </c>
      <c r="D204" s="14" t="s">
        <v>373</v>
      </c>
      <c r="E204" s="14" t="s">
        <v>281</v>
      </c>
      <c r="F204" s="41" t="s">
        <v>265</v>
      </c>
      <c r="G204" s="184"/>
      <c r="H204" s="154"/>
      <c r="I204" s="154">
        <f t="shared" si="3"/>
        <v>0</v>
      </c>
    </row>
    <row r="205" spans="1:9" ht="22.5" hidden="1">
      <c r="A205" s="46" t="s">
        <v>150</v>
      </c>
      <c r="B205" s="31">
        <v>148</v>
      </c>
      <c r="C205" s="34"/>
      <c r="D205" s="34"/>
      <c r="E205" s="34"/>
      <c r="F205" s="34"/>
      <c r="G205" s="173">
        <f>G209+G212+G216+G218+G219</f>
        <v>0</v>
      </c>
      <c r="H205" s="154"/>
      <c r="I205" s="154">
        <f t="shared" si="3"/>
        <v>0</v>
      </c>
    </row>
    <row r="206" spans="1:9" ht="11.25" hidden="1">
      <c r="A206" s="46" t="s">
        <v>74</v>
      </c>
      <c r="B206" s="31">
        <v>148</v>
      </c>
      <c r="C206" s="31">
        <v>10</v>
      </c>
      <c r="D206" s="34"/>
      <c r="E206" s="34"/>
      <c r="F206" s="34"/>
      <c r="G206" s="173"/>
      <c r="H206" s="154"/>
      <c r="I206" s="154">
        <f t="shared" si="3"/>
        <v>0</v>
      </c>
    </row>
    <row r="207" spans="1:9" ht="11.25" hidden="1">
      <c r="A207" s="46" t="s">
        <v>75</v>
      </c>
      <c r="B207" s="31">
        <v>148</v>
      </c>
      <c r="C207" s="31">
        <v>10</v>
      </c>
      <c r="D207" s="31" t="s">
        <v>371</v>
      </c>
      <c r="E207" s="34"/>
      <c r="F207" s="34"/>
      <c r="G207" s="173"/>
      <c r="H207" s="154"/>
      <c r="I207" s="154">
        <f t="shared" si="3"/>
        <v>0</v>
      </c>
    </row>
    <row r="208" spans="1:9" s="9" customFormat="1" ht="12" hidden="1">
      <c r="A208" s="55" t="s">
        <v>151</v>
      </c>
      <c r="B208" s="39">
        <v>148</v>
      </c>
      <c r="C208" s="39">
        <v>10</v>
      </c>
      <c r="D208" s="39" t="s">
        <v>371</v>
      </c>
      <c r="E208" s="39" t="s">
        <v>290</v>
      </c>
      <c r="F208" s="40"/>
      <c r="G208" s="174"/>
      <c r="H208" s="175"/>
      <c r="I208" s="154">
        <f t="shared" si="3"/>
        <v>0</v>
      </c>
    </row>
    <row r="209" spans="1:9" ht="33.75" hidden="1">
      <c r="A209" s="53" t="s">
        <v>152</v>
      </c>
      <c r="B209" s="14">
        <v>148</v>
      </c>
      <c r="C209" s="14">
        <v>10</v>
      </c>
      <c r="D209" s="14" t="s">
        <v>371</v>
      </c>
      <c r="E209" s="14" t="s">
        <v>291</v>
      </c>
      <c r="F209" s="14" t="s">
        <v>88</v>
      </c>
      <c r="G209" s="167"/>
      <c r="H209" s="154"/>
      <c r="I209" s="154">
        <f t="shared" si="3"/>
        <v>0</v>
      </c>
    </row>
    <row r="210" spans="1:9" s="9" customFormat="1" ht="12" hidden="1">
      <c r="A210" s="55" t="s">
        <v>76</v>
      </c>
      <c r="B210" s="39">
        <v>148</v>
      </c>
      <c r="C210" s="39">
        <v>10</v>
      </c>
      <c r="D210" s="39" t="s">
        <v>63</v>
      </c>
      <c r="E210" s="40"/>
      <c r="F210" s="40"/>
      <c r="G210" s="174"/>
      <c r="H210" s="175"/>
      <c r="I210" s="154">
        <f t="shared" si="3"/>
        <v>0</v>
      </c>
    </row>
    <row r="211" spans="1:9" ht="11.25" hidden="1">
      <c r="A211" s="46" t="s">
        <v>153</v>
      </c>
      <c r="B211" s="14">
        <v>148</v>
      </c>
      <c r="C211" s="31">
        <v>10</v>
      </c>
      <c r="D211" s="31" t="s">
        <v>63</v>
      </c>
      <c r="E211" s="31">
        <v>5060000</v>
      </c>
      <c r="F211" s="34"/>
      <c r="G211" s="173"/>
      <c r="H211" s="154"/>
      <c r="I211" s="154">
        <f t="shared" si="3"/>
        <v>0</v>
      </c>
    </row>
    <row r="212" spans="1:9" ht="11.25" hidden="1">
      <c r="A212" s="46" t="s">
        <v>153</v>
      </c>
      <c r="B212" s="14">
        <v>148</v>
      </c>
      <c r="C212" s="14">
        <v>10</v>
      </c>
      <c r="D212" s="31" t="s">
        <v>63</v>
      </c>
      <c r="E212" s="14" t="s">
        <v>292</v>
      </c>
      <c r="F212" s="14"/>
      <c r="G212" s="167"/>
      <c r="H212" s="154"/>
      <c r="I212" s="154">
        <f aca="true" t="shared" si="4" ref="I212:I235">G212+H212</f>
        <v>0</v>
      </c>
    </row>
    <row r="213" spans="1:9" ht="11.25" hidden="1">
      <c r="A213" s="53" t="s">
        <v>309</v>
      </c>
      <c r="B213" s="14" t="s">
        <v>202</v>
      </c>
      <c r="C213" s="14" t="s">
        <v>94</v>
      </c>
      <c r="D213" s="31" t="s">
        <v>63</v>
      </c>
      <c r="E213" s="14" t="s">
        <v>293</v>
      </c>
      <c r="F213" s="14" t="s">
        <v>85</v>
      </c>
      <c r="G213" s="167"/>
      <c r="H213" s="154"/>
      <c r="I213" s="154">
        <f t="shared" si="4"/>
        <v>0</v>
      </c>
    </row>
    <row r="214" spans="1:9" ht="11.25" hidden="1">
      <c r="A214" s="46" t="s">
        <v>77</v>
      </c>
      <c r="B214" s="31">
        <v>148</v>
      </c>
      <c r="C214" s="31">
        <v>10</v>
      </c>
      <c r="D214" s="31" t="s">
        <v>373</v>
      </c>
      <c r="E214" s="34"/>
      <c r="F214" s="34"/>
      <c r="G214" s="173"/>
      <c r="H214" s="154"/>
      <c r="I214" s="154">
        <f t="shared" si="4"/>
        <v>0</v>
      </c>
    </row>
    <row r="215" spans="1:9" ht="11.25" hidden="1">
      <c r="A215" s="46" t="s">
        <v>93</v>
      </c>
      <c r="B215" s="31">
        <v>148</v>
      </c>
      <c r="C215" s="31">
        <v>10</v>
      </c>
      <c r="D215" s="31" t="s">
        <v>373</v>
      </c>
      <c r="E215" s="31">
        <v>5190000</v>
      </c>
      <c r="F215" s="34"/>
      <c r="G215" s="173"/>
      <c r="H215" s="154"/>
      <c r="I215" s="154">
        <f t="shared" si="4"/>
        <v>0</v>
      </c>
    </row>
    <row r="216" spans="1:9" ht="22.5" hidden="1">
      <c r="A216" s="53" t="s">
        <v>357</v>
      </c>
      <c r="B216" s="14">
        <v>148</v>
      </c>
      <c r="C216" s="14">
        <v>10</v>
      </c>
      <c r="D216" s="31" t="s">
        <v>373</v>
      </c>
      <c r="E216" s="14" t="s">
        <v>228</v>
      </c>
      <c r="F216" s="14" t="s">
        <v>295</v>
      </c>
      <c r="G216" s="167"/>
      <c r="H216" s="154"/>
      <c r="I216" s="154">
        <f t="shared" si="4"/>
        <v>0</v>
      </c>
    </row>
    <row r="217" spans="1:9" ht="11.25" hidden="1">
      <c r="A217" s="46" t="s">
        <v>316</v>
      </c>
      <c r="B217" s="31">
        <v>148</v>
      </c>
      <c r="C217" s="31">
        <v>10</v>
      </c>
      <c r="D217" s="31" t="s">
        <v>193</v>
      </c>
      <c r="E217" s="31">
        <v>5050000</v>
      </c>
      <c r="F217" s="34"/>
      <c r="G217" s="173"/>
      <c r="H217" s="154"/>
      <c r="I217" s="154">
        <f t="shared" si="4"/>
        <v>0</v>
      </c>
    </row>
    <row r="218" spans="1:9" ht="11.25" hidden="1">
      <c r="A218" s="53" t="s">
        <v>297</v>
      </c>
      <c r="B218" s="14">
        <v>148</v>
      </c>
      <c r="C218" s="14">
        <v>10</v>
      </c>
      <c r="D218" s="31" t="s">
        <v>193</v>
      </c>
      <c r="E218" s="14" t="s">
        <v>298</v>
      </c>
      <c r="F218" s="14" t="s">
        <v>88</v>
      </c>
      <c r="G218" s="167"/>
      <c r="H218" s="154"/>
      <c r="I218" s="154">
        <f t="shared" si="4"/>
        <v>0</v>
      </c>
    </row>
    <row r="219" spans="1:9" ht="11.25" hidden="1">
      <c r="A219" s="46" t="s">
        <v>50</v>
      </c>
      <c r="B219" s="14" t="s">
        <v>92</v>
      </c>
      <c r="C219" s="31" t="s">
        <v>371</v>
      </c>
      <c r="D219" s="31">
        <v>13</v>
      </c>
      <c r="E219" s="34"/>
      <c r="F219" s="34"/>
      <c r="G219" s="167">
        <f>G220</f>
        <v>0</v>
      </c>
      <c r="H219" s="154"/>
      <c r="I219" s="154">
        <f t="shared" si="4"/>
        <v>0</v>
      </c>
    </row>
    <row r="220" spans="1:9" ht="11.25" hidden="1">
      <c r="A220" s="46" t="s">
        <v>50</v>
      </c>
      <c r="B220" s="31" t="s">
        <v>92</v>
      </c>
      <c r="C220" s="31" t="s">
        <v>371</v>
      </c>
      <c r="D220" s="31">
        <v>13</v>
      </c>
      <c r="E220" s="31">
        <v>700000</v>
      </c>
      <c r="F220" s="34"/>
      <c r="G220" s="167">
        <f>G221</f>
        <v>0</v>
      </c>
      <c r="H220" s="154"/>
      <c r="I220" s="154">
        <f t="shared" si="4"/>
        <v>0</v>
      </c>
    </row>
    <row r="221" spans="1:9" ht="11.25" hidden="1">
      <c r="A221" s="53" t="s">
        <v>164</v>
      </c>
      <c r="B221" s="31" t="s">
        <v>92</v>
      </c>
      <c r="C221" s="14" t="s">
        <v>371</v>
      </c>
      <c r="D221" s="14">
        <v>13</v>
      </c>
      <c r="E221" s="14">
        <v>700000</v>
      </c>
      <c r="F221" s="31" t="s">
        <v>179</v>
      </c>
      <c r="G221" s="167"/>
      <c r="H221" s="154"/>
      <c r="I221" s="154">
        <f t="shared" si="4"/>
        <v>0</v>
      </c>
    </row>
    <row r="222" spans="1:9" ht="22.5" hidden="1">
      <c r="A222" s="53" t="s">
        <v>154</v>
      </c>
      <c r="B222" s="14" t="s">
        <v>202</v>
      </c>
      <c r="C222" s="14"/>
      <c r="D222" s="31"/>
      <c r="E222" s="14"/>
      <c r="F222" s="14"/>
      <c r="G222" s="167">
        <f>G225</f>
        <v>0</v>
      </c>
      <c r="H222" s="154"/>
      <c r="I222" s="154">
        <f t="shared" si="4"/>
        <v>0</v>
      </c>
    </row>
    <row r="223" spans="1:9" ht="11.25" hidden="1">
      <c r="A223" s="46" t="s">
        <v>76</v>
      </c>
      <c r="B223" s="31">
        <v>148</v>
      </c>
      <c r="C223" s="31">
        <v>10</v>
      </c>
      <c r="D223" s="31" t="s">
        <v>63</v>
      </c>
      <c r="E223" s="34"/>
      <c r="F223" s="34"/>
      <c r="G223" s="173"/>
      <c r="H223" s="154"/>
      <c r="I223" s="154">
        <f t="shared" si="4"/>
        <v>0</v>
      </c>
    </row>
    <row r="224" spans="1:9" ht="11.25" hidden="1">
      <c r="A224" s="46" t="s">
        <v>153</v>
      </c>
      <c r="B224" s="14">
        <v>148</v>
      </c>
      <c r="C224" s="31">
        <v>10</v>
      </c>
      <c r="D224" s="31" t="s">
        <v>63</v>
      </c>
      <c r="E224" s="31" t="s">
        <v>292</v>
      </c>
      <c r="F224" s="34"/>
      <c r="G224" s="173"/>
      <c r="H224" s="154"/>
      <c r="I224" s="154">
        <f t="shared" si="4"/>
        <v>0</v>
      </c>
    </row>
    <row r="225" spans="1:9" ht="11.25" hidden="1">
      <c r="A225" s="53" t="s">
        <v>309</v>
      </c>
      <c r="B225" s="14">
        <v>148</v>
      </c>
      <c r="C225" s="14">
        <v>10</v>
      </c>
      <c r="D225" s="31" t="s">
        <v>63</v>
      </c>
      <c r="E225" s="14" t="s">
        <v>293</v>
      </c>
      <c r="F225" s="14" t="s">
        <v>85</v>
      </c>
      <c r="G225" s="167"/>
      <c r="H225" s="154"/>
      <c r="I225" s="154">
        <f t="shared" si="4"/>
        <v>0</v>
      </c>
    </row>
    <row r="226" spans="1:9" ht="11.25" hidden="1">
      <c r="A226" s="46" t="s">
        <v>155</v>
      </c>
      <c r="B226" s="31">
        <v>163</v>
      </c>
      <c r="C226" s="34"/>
      <c r="D226" s="34"/>
      <c r="E226" s="34"/>
      <c r="F226" s="34"/>
      <c r="G226" s="173">
        <f>G230+G233</f>
        <v>0</v>
      </c>
      <c r="H226" s="154"/>
      <c r="I226" s="154">
        <f t="shared" si="4"/>
        <v>0</v>
      </c>
    </row>
    <row r="227" spans="1:9" ht="11.25" hidden="1">
      <c r="A227" s="46" t="s">
        <v>370</v>
      </c>
      <c r="B227" s="31">
        <v>163</v>
      </c>
      <c r="C227" s="31" t="s">
        <v>371</v>
      </c>
      <c r="D227" s="34"/>
      <c r="E227" s="34"/>
      <c r="F227" s="34"/>
      <c r="G227" s="173"/>
      <c r="H227" s="154"/>
      <c r="I227" s="154">
        <f t="shared" si="4"/>
        <v>0</v>
      </c>
    </row>
    <row r="228" spans="1:9" ht="11.25" hidden="1">
      <c r="A228" s="46" t="s">
        <v>51</v>
      </c>
      <c r="B228" s="31">
        <v>163</v>
      </c>
      <c r="C228" s="31" t="s">
        <v>371</v>
      </c>
      <c r="D228" s="31" t="s">
        <v>248</v>
      </c>
      <c r="E228" s="34"/>
      <c r="F228" s="34"/>
      <c r="G228" s="173"/>
      <c r="H228" s="154"/>
      <c r="I228" s="154">
        <f t="shared" si="4"/>
        <v>0</v>
      </c>
    </row>
    <row r="229" spans="1:9" ht="22.5" hidden="1">
      <c r="A229" s="46" t="s">
        <v>222</v>
      </c>
      <c r="B229" s="31">
        <v>163</v>
      </c>
      <c r="C229" s="31" t="s">
        <v>371</v>
      </c>
      <c r="D229" s="31" t="s">
        <v>248</v>
      </c>
      <c r="E229" s="34" t="s">
        <v>136</v>
      </c>
      <c r="F229" s="34"/>
      <c r="G229" s="173"/>
      <c r="H229" s="154"/>
      <c r="I229" s="154">
        <f t="shared" si="4"/>
        <v>0</v>
      </c>
    </row>
    <row r="230" spans="1:9" ht="22.5" hidden="1">
      <c r="A230" s="53" t="s">
        <v>226</v>
      </c>
      <c r="B230" s="14">
        <v>163</v>
      </c>
      <c r="C230" s="14" t="s">
        <v>371</v>
      </c>
      <c r="D230" s="31" t="s">
        <v>248</v>
      </c>
      <c r="E230" s="14" t="s">
        <v>257</v>
      </c>
      <c r="F230" s="14" t="s">
        <v>253</v>
      </c>
      <c r="G230" s="169"/>
      <c r="H230" s="154"/>
      <c r="I230" s="154">
        <f t="shared" si="4"/>
        <v>0</v>
      </c>
    </row>
    <row r="231" spans="1:9" s="5" customFormat="1" ht="11.25" hidden="1">
      <c r="A231" s="46" t="s">
        <v>56</v>
      </c>
      <c r="B231" s="31">
        <v>133</v>
      </c>
      <c r="C231" s="31" t="s">
        <v>55</v>
      </c>
      <c r="D231" s="31" t="s">
        <v>371</v>
      </c>
      <c r="E231" s="34"/>
      <c r="F231" s="34"/>
      <c r="G231" s="173"/>
      <c r="H231" s="152"/>
      <c r="I231" s="154">
        <f t="shared" si="4"/>
        <v>0</v>
      </c>
    </row>
    <row r="232" spans="1:9" ht="11.25" hidden="1">
      <c r="A232" s="46" t="s">
        <v>145</v>
      </c>
      <c r="B232" s="31">
        <v>133</v>
      </c>
      <c r="C232" s="31" t="s">
        <v>55</v>
      </c>
      <c r="D232" s="31" t="s">
        <v>371</v>
      </c>
      <c r="E232" s="31" t="s">
        <v>141</v>
      </c>
      <c r="F232" s="34"/>
      <c r="G232" s="173"/>
      <c r="H232" s="154"/>
      <c r="I232" s="154">
        <f t="shared" si="4"/>
        <v>0</v>
      </c>
    </row>
    <row r="233" spans="1:9" ht="33.75" hidden="1">
      <c r="A233" s="46" t="s">
        <v>140</v>
      </c>
      <c r="B233" s="14">
        <v>133</v>
      </c>
      <c r="C233" s="31" t="s">
        <v>55</v>
      </c>
      <c r="D233" s="14" t="s">
        <v>371</v>
      </c>
      <c r="E233" s="14" t="s">
        <v>141</v>
      </c>
      <c r="F233" s="34" t="s">
        <v>142</v>
      </c>
      <c r="G233" s="173"/>
      <c r="H233" s="154"/>
      <c r="I233" s="154">
        <f t="shared" si="4"/>
        <v>0</v>
      </c>
    </row>
    <row r="234" spans="1:9" ht="11.25" hidden="1">
      <c r="A234" s="46" t="s">
        <v>214</v>
      </c>
      <c r="B234" s="14"/>
      <c r="C234" s="31"/>
      <c r="D234" s="14"/>
      <c r="E234" s="14"/>
      <c r="F234" s="34"/>
      <c r="G234" s="173"/>
      <c r="H234" s="154"/>
      <c r="I234" s="154">
        <f t="shared" si="4"/>
        <v>0</v>
      </c>
    </row>
    <row r="235" spans="1:9" ht="15.75">
      <c r="A235" s="63" t="s">
        <v>156</v>
      </c>
      <c r="B235" s="33"/>
      <c r="C235" s="33"/>
      <c r="D235" s="33"/>
      <c r="E235" s="33"/>
      <c r="F235" s="33"/>
      <c r="G235" s="185">
        <f>G10</f>
        <v>2243.1629999999996</v>
      </c>
      <c r="H235" s="185">
        <f>H10</f>
        <v>526.567</v>
      </c>
      <c r="I235" s="152">
        <f t="shared" si="4"/>
        <v>2769.7299999999996</v>
      </c>
    </row>
    <row r="236" ht="11.25">
      <c r="I236" s="29"/>
    </row>
  </sheetData>
  <sheetProtection/>
  <mergeCells count="15">
    <mergeCell ref="A6:I6"/>
    <mergeCell ref="A8:A9"/>
    <mergeCell ref="B8:B9"/>
    <mergeCell ref="C8:C9"/>
    <mergeCell ref="D8:D9"/>
    <mergeCell ref="D1:I1"/>
    <mergeCell ref="D2:I2"/>
    <mergeCell ref="D3:I3"/>
    <mergeCell ref="D4:I4"/>
    <mergeCell ref="G7:I7"/>
    <mergeCell ref="H8:H9"/>
    <mergeCell ref="I8:I9"/>
    <mergeCell ref="E8:E9"/>
    <mergeCell ref="G8:G9"/>
    <mergeCell ref="F8:F9"/>
  </mergeCells>
  <printOptions/>
  <pageMargins left="0.82" right="0" top="0.16" bottom="0" header="0.2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">
      <selection activeCell="M67" sqref="M66:M67"/>
    </sheetView>
  </sheetViews>
  <sheetFormatPr defaultColWidth="9.00390625" defaultRowHeight="12.75"/>
  <cols>
    <col min="1" max="1" width="3.875" style="0" customWidth="1"/>
    <col min="2" max="2" width="2.00390625" style="0" customWidth="1"/>
    <col min="3" max="3" width="2.75390625" style="0" customWidth="1"/>
    <col min="4" max="4" width="4.625" style="0" customWidth="1"/>
    <col min="5" max="5" width="3.25390625" style="0" customWidth="1"/>
    <col min="6" max="6" width="4.625" style="0" customWidth="1"/>
    <col min="7" max="7" width="3.375" style="0" customWidth="1"/>
    <col min="8" max="8" width="39.25390625" style="0" customWidth="1"/>
    <col min="9" max="9" width="6.875" style="0" customWidth="1"/>
    <col min="10" max="10" width="9.875" style="0" customWidth="1"/>
    <col min="11" max="11" width="8.625" style="0" customWidth="1"/>
  </cols>
  <sheetData>
    <row r="1" spans="8:11" ht="12.75">
      <c r="H1" s="214" t="s">
        <v>21</v>
      </c>
      <c r="I1" s="214"/>
      <c r="J1" s="214"/>
      <c r="K1" s="214"/>
    </row>
    <row r="2" spans="8:11" ht="12.75">
      <c r="H2" s="214" t="s">
        <v>20</v>
      </c>
      <c r="I2" s="214"/>
      <c r="J2" s="214"/>
      <c r="K2" s="214"/>
    </row>
    <row r="3" spans="8:11" ht="12.75">
      <c r="H3" s="214" t="s">
        <v>22</v>
      </c>
      <c r="I3" s="214"/>
      <c r="J3" s="214"/>
      <c r="K3" s="214"/>
    </row>
    <row r="4" spans="8:11" ht="12.75">
      <c r="H4" s="214" t="s">
        <v>488</v>
      </c>
      <c r="I4" s="214"/>
      <c r="J4" s="214"/>
      <c r="K4" s="214"/>
    </row>
    <row r="5" spans="1:11" ht="29.25" customHeight="1">
      <c r="A5" s="212" t="s">
        <v>484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</row>
    <row r="6" spans="1:11" ht="12.75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</row>
    <row r="7" spans="1:11" ht="126">
      <c r="A7" s="134" t="s">
        <v>374</v>
      </c>
      <c r="B7" s="134" t="s">
        <v>375</v>
      </c>
      <c r="C7" s="134" t="s">
        <v>376</v>
      </c>
      <c r="D7" s="72" t="s">
        <v>377</v>
      </c>
      <c r="E7" s="134" t="s">
        <v>378</v>
      </c>
      <c r="F7" s="134" t="s">
        <v>379</v>
      </c>
      <c r="G7" s="72" t="s">
        <v>380</v>
      </c>
      <c r="H7" s="55" t="s">
        <v>381</v>
      </c>
      <c r="I7" s="55" t="s">
        <v>485</v>
      </c>
      <c r="J7" s="83" t="s">
        <v>44</v>
      </c>
      <c r="K7" s="140" t="s">
        <v>19</v>
      </c>
    </row>
    <row r="8" spans="1:11" ht="12.75">
      <c r="A8" s="135" t="s">
        <v>382</v>
      </c>
      <c r="B8" s="135" t="s">
        <v>383</v>
      </c>
      <c r="C8" s="135" t="s">
        <v>307</v>
      </c>
      <c r="D8" s="135" t="s">
        <v>384</v>
      </c>
      <c r="E8" s="135" t="s">
        <v>307</v>
      </c>
      <c r="F8" s="135" t="s">
        <v>385</v>
      </c>
      <c r="G8" s="135" t="s">
        <v>382</v>
      </c>
      <c r="H8" s="73" t="s">
        <v>358</v>
      </c>
      <c r="I8" s="74">
        <f>I9+I15+I21+I28+I41+I34</f>
        <v>1445.6</v>
      </c>
      <c r="J8" s="74">
        <f>J9+J15+J21+J28+J41+J34+J38</f>
        <v>63.5</v>
      </c>
      <c r="K8" s="74">
        <f>K9+K15+K21+K28+K41+K34+K38</f>
        <v>1509.1</v>
      </c>
    </row>
    <row r="9" spans="1:11" ht="12.75">
      <c r="A9" s="135" t="s">
        <v>386</v>
      </c>
      <c r="B9" s="135" t="s">
        <v>383</v>
      </c>
      <c r="C9" s="135" t="s">
        <v>371</v>
      </c>
      <c r="D9" s="135" t="s">
        <v>384</v>
      </c>
      <c r="E9" s="135" t="s">
        <v>307</v>
      </c>
      <c r="F9" s="135" t="s">
        <v>385</v>
      </c>
      <c r="G9" s="135" t="s">
        <v>382</v>
      </c>
      <c r="H9" s="75" t="s">
        <v>359</v>
      </c>
      <c r="I9" s="76">
        <f aca="true" t="shared" si="0" ref="I9:K10">I10</f>
        <v>829</v>
      </c>
      <c r="J9" s="76">
        <f t="shared" si="0"/>
        <v>0</v>
      </c>
      <c r="K9" s="76">
        <f t="shared" si="0"/>
        <v>829</v>
      </c>
    </row>
    <row r="10" spans="1:11" ht="12.75">
      <c r="A10" s="135" t="s">
        <v>386</v>
      </c>
      <c r="B10" s="135" t="s">
        <v>383</v>
      </c>
      <c r="C10" s="135" t="s">
        <v>371</v>
      </c>
      <c r="D10" s="135" t="s">
        <v>387</v>
      </c>
      <c r="E10" s="135" t="s">
        <v>371</v>
      </c>
      <c r="F10" s="135" t="s">
        <v>385</v>
      </c>
      <c r="G10" s="135" t="s">
        <v>388</v>
      </c>
      <c r="H10" s="73" t="s">
        <v>360</v>
      </c>
      <c r="I10" s="76">
        <f t="shared" si="0"/>
        <v>829</v>
      </c>
      <c r="J10" s="76">
        <f t="shared" si="0"/>
        <v>0</v>
      </c>
      <c r="K10" s="76">
        <f t="shared" si="0"/>
        <v>829</v>
      </c>
    </row>
    <row r="11" spans="1:12" ht="97.5" customHeight="1">
      <c r="A11" s="135" t="s">
        <v>386</v>
      </c>
      <c r="B11" s="135" t="s">
        <v>383</v>
      </c>
      <c r="C11" s="135" t="s">
        <v>371</v>
      </c>
      <c r="D11" s="135" t="s">
        <v>435</v>
      </c>
      <c r="E11" s="135" t="s">
        <v>371</v>
      </c>
      <c r="F11" s="135" t="s">
        <v>436</v>
      </c>
      <c r="G11" s="135" t="s">
        <v>388</v>
      </c>
      <c r="H11" s="82" t="s">
        <v>434</v>
      </c>
      <c r="I11" s="76">
        <v>829</v>
      </c>
      <c r="J11" s="12"/>
      <c r="K11" s="84">
        <f>I11+J11</f>
        <v>829</v>
      </c>
      <c r="L11" s="139"/>
    </row>
    <row r="12" spans="1:11" ht="69.75" customHeight="1">
      <c r="A12" s="135" t="s">
        <v>386</v>
      </c>
      <c r="B12" s="135" t="s">
        <v>383</v>
      </c>
      <c r="C12" s="135" t="s">
        <v>371</v>
      </c>
      <c r="D12" s="135" t="s">
        <v>438</v>
      </c>
      <c r="E12" s="135" t="s">
        <v>371</v>
      </c>
      <c r="F12" s="135" t="s">
        <v>436</v>
      </c>
      <c r="G12" s="135" t="s">
        <v>388</v>
      </c>
      <c r="H12" s="136" t="s">
        <v>437</v>
      </c>
      <c r="I12" s="76"/>
      <c r="J12" s="12"/>
      <c r="K12" s="12"/>
    </row>
    <row r="13" spans="1:11" ht="12.75">
      <c r="A13" s="135" t="s">
        <v>386</v>
      </c>
      <c r="B13" s="135" t="s">
        <v>383</v>
      </c>
      <c r="C13" s="135" t="s">
        <v>55</v>
      </c>
      <c r="D13" s="135" t="s">
        <v>384</v>
      </c>
      <c r="E13" s="135" t="s">
        <v>307</v>
      </c>
      <c r="F13" s="135" t="s">
        <v>385</v>
      </c>
      <c r="G13" s="135" t="s">
        <v>382</v>
      </c>
      <c r="H13" s="75" t="s">
        <v>361</v>
      </c>
      <c r="I13" s="76"/>
      <c r="J13" s="12"/>
      <c r="K13" s="12"/>
    </row>
    <row r="14" spans="1:11" ht="12.75">
      <c r="A14" s="135" t="s">
        <v>386</v>
      </c>
      <c r="B14" s="135" t="s">
        <v>383</v>
      </c>
      <c r="C14" s="135" t="s">
        <v>55</v>
      </c>
      <c r="D14" s="135" t="s">
        <v>389</v>
      </c>
      <c r="E14" s="135" t="s">
        <v>371</v>
      </c>
      <c r="F14" s="135" t="s">
        <v>385</v>
      </c>
      <c r="G14" s="135" t="s">
        <v>388</v>
      </c>
      <c r="H14" s="73" t="s">
        <v>390</v>
      </c>
      <c r="I14" s="76"/>
      <c r="J14" s="12"/>
      <c r="K14" s="12"/>
    </row>
    <row r="15" spans="1:11" ht="12.75">
      <c r="A15" s="135" t="s">
        <v>386</v>
      </c>
      <c r="B15" s="135" t="s">
        <v>383</v>
      </c>
      <c r="C15" s="135" t="s">
        <v>59</v>
      </c>
      <c r="D15" s="137" t="s">
        <v>384</v>
      </c>
      <c r="E15" s="135" t="s">
        <v>307</v>
      </c>
      <c r="F15" s="135" t="s">
        <v>385</v>
      </c>
      <c r="G15" s="135" t="s">
        <v>382</v>
      </c>
      <c r="H15" s="75" t="s">
        <v>318</v>
      </c>
      <c r="I15" s="76">
        <f>I18+I16</f>
        <v>299</v>
      </c>
      <c r="J15" s="76">
        <f>J18+J16</f>
        <v>0</v>
      </c>
      <c r="K15" s="76">
        <f>K18+K16</f>
        <v>299</v>
      </c>
    </row>
    <row r="16" spans="1:11" ht="12.75">
      <c r="A16" s="135" t="s">
        <v>386</v>
      </c>
      <c r="B16" s="135" t="s">
        <v>383</v>
      </c>
      <c r="C16" s="135" t="s">
        <v>59</v>
      </c>
      <c r="D16" s="137" t="s">
        <v>391</v>
      </c>
      <c r="E16" s="135" t="s">
        <v>307</v>
      </c>
      <c r="F16" s="135" t="s">
        <v>385</v>
      </c>
      <c r="G16" s="135" t="s">
        <v>388</v>
      </c>
      <c r="H16" s="73" t="s">
        <v>205</v>
      </c>
      <c r="I16" s="76">
        <f>I17</f>
        <v>39</v>
      </c>
      <c r="J16" s="76">
        <f>J17</f>
        <v>0</v>
      </c>
      <c r="K16" s="76">
        <f>K17</f>
        <v>39</v>
      </c>
    </row>
    <row r="17" spans="1:11" ht="49.5" customHeight="1">
      <c r="A17" s="135" t="s">
        <v>386</v>
      </c>
      <c r="B17" s="135" t="s">
        <v>383</v>
      </c>
      <c r="C17" s="135" t="s">
        <v>59</v>
      </c>
      <c r="D17" s="137" t="s">
        <v>392</v>
      </c>
      <c r="E17" s="135" t="s">
        <v>94</v>
      </c>
      <c r="F17" s="135" t="s">
        <v>385</v>
      </c>
      <c r="G17" s="135" t="s">
        <v>388</v>
      </c>
      <c r="H17" s="136" t="s">
        <v>439</v>
      </c>
      <c r="I17" s="76">
        <v>39</v>
      </c>
      <c r="J17" s="12"/>
      <c r="K17" s="84">
        <f>I17+J17</f>
        <v>39</v>
      </c>
    </row>
    <row r="18" spans="1:11" ht="12.75">
      <c r="A18" s="135" t="s">
        <v>386</v>
      </c>
      <c r="B18" s="135" t="s">
        <v>383</v>
      </c>
      <c r="C18" s="135" t="s">
        <v>59</v>
      </c>
      <c r="D18" s="137" t="s">
        <v>393</v>
      </c>
      <c r="E18" s="135" t="s">
        <v>307</v>
      </c>
      <c r="F18" s="135" t="s">
        <v>385</v>
      </c>
      <c r="G18" s="135" t="s">
        <v>388</v>
      </c>
      <c r="H18" s="73" t="s">
        <v>203</v>
      </c>
      <c r="I18" s="76">
        <f>I19</f>
        <v>260</v>
      </c>
      <c r="J18" s="76">
        <f>J19</f>
        <v>0</v>
      </c>
      <c r="K18" s="76">
        <f>K19</f>
        <v>260</v>
      </c>
    </row>
    <row r="19" spans="1:11" ht="49.5" customHeight="1">
      <c r="A19" s="135" t="s">
        <v>386</v>
      </c>
      <c r="B19" s="135" t="s">
        <v>383</v>
      </c>
      <c r="C19" s="135" t="s">
        <v>59</v>
      </c>
      <c r="D19" s="137" t="s">
        <v>394</v>
      </c>
      <c r="E19" s="135" t="s">
        <v>94</v>
      </c>
      <c r="F19" s="135" t="s">
        <v>385</v>
      </c>
      <c r="G19" s="135" t="s">
        <v>388</v>
      </c>
      <c r="H19" s="77" t="s">
        <v>395</v>
      </c>
      <c r="I19" s="76">
        <v>260</v>
      </c>
      <c r="J19" s="12"/>
      <c r="K19" s="84">
        <f>I19+J19</f>
        <v>260</v>
      </c>
    </row>
    <row r="20" spans="1:11" ht="50.25" customHeight="1">
      <c r="A20" s="135" t="s">
        <v>386</v>
      </c>
      <c r="B20" s="135" t="s">
        <v>383</v>
      </c>
      <c r="C20" s="135" t="s">
        <v>59</v>
      </c>
      <c r="D20" s="137" t="s">
        <v>396</v>
      </c>
      <c r="E20" s="135" t="s">
        <v>94</v>
      </c>
      <c r="F20" s="135" t="s">
        <v>385</v>
      </c>
      <c r="G20" s="135" t="s">
        <v>388</v>
      </c>
      <c r="H20" s="77" t="s">
        <v>397</v>
      </c>
      <c r="I20" s="76"/>
      <c r="J20" s="12"/>
      <c r="K20" s="12"/>
    </row>
    <row r="21" spans="1:11" ht="12.75">
      <c r="A21" s="135" t="s">
        <v>330</v>
      </c>
      <c r="B21" s="135" t="s">
        <v>383</v>
      </c>
      <c r="C21" s="135" t="s">
        <v>68</v>
      </c>
      <c r="D21" s="137" t="s">
        <v>384</v>
      </c>
      <c r="E21" s="135" t="s">
        <v>371</v>
      </c>
      <c r="F21" s="135" t="s">
        <v>385</v>
      </c>
      <c r="G21" s="135" t="s">
        <v>388</v>
      </c>
      <c r="H21" s="77" t="s">
        <v>206</v>
      </c>
      <c r="I21" s="76">
        <f aca="true" t="shared" si="1" ref="I21:K22">I22</f>
        <v>10</v>
      </c>
      <c r="J21" s="76">
        <f t="shared" si="1"/>
        <v>0</v>
      </c>
      <c r="K21" s="76">
        <f t="shared" si="1"/>
        <v>10</v>
      </c>
    </row>
    <row r="22" spans="1:11" ht="48">
      <c r="A22" s="135" t="s">
        <v>330</v>
      </c>
      <c r="B22" s="135" t="s">
        <v>383</v>
      </c>
      <c r="C22" s="135" t="s">
        <v>68</v>
      </c>
      <c r="D22" s="137" t="s">
        <v>399</v>
      </c>
      <c r="E22" s="135" t="s">
        <v>371</v>
      </c>
      <c r="F22" s="135" t="s">
        <v>385</v>
      </c>
      <c r="G22" s="135" t="s">
        <v>388</v>
      </c>
      <c r="H22" s="77" t="s">
        <v>440</v>
      </c>
      <c r="I22" s="76">
        <f t="shared" si="1"/>
        <v>10</v>
      </c>
      <c r="J22" s="76">
        <f t="shared" si="1"/>
        <v>0</v>
      </c>
      <c r="K22" s="76">
        <f t="shared" si="1"/>
        <v>10</v>
      </c>
    </row>
    <row r="23" spans="1:11" ht="72">
      <c r="A23" s="135" t="s">
        <v>330</v>
      </c>
      <c r="B23" s="135" t="s">
        <v>383</v>
      </c>
      <c r="C23" s="135" t="s">
        <v>68</v>
      </c>
      <c r="D23" s="137" t="s">
        <v>441</v>
      </c>
      <c r="E23" s="135" t="s">
        <v>371</v>
      </c>
      <c r="F23" s="135" t="s">
        <v>436</v>
      </c>
      <c r="G23" s="135" t="s">
        <v>388</v>
      </c>
      <c r="H23" s="77" t="s">
        <v>442</v>
      </c>
      <c r="I23" s="76">
        <v>10</v>
      </c>
      <c r="J23" s="12"/>
      <c r="K23" s="84">
        <f>I23+J23</f>
        <v>10</v>
      </c>
    </row>
    <row r="24" spans="1:11" ht="36">
      <c r="A24" s="135" t="s">
        <v>386</v>
      </c>
      <c r="B24" s="135" t="s">
        <v>383</v>
      </c>
      <c r="C24" s="135" t="s">
        <v>72</v>
      </c>
      <c r="D24" s="137" t="s">
        <v>384</v>
      </c>
      <c r="E24" s="135" t="s">
        <v>307</v>
      </c>
      <c r="F24" s="135" t="s">
        <v>385</v>
      </c>
      <c r="G24" s="135" t="s">
        <v>382</v>
      </c>
      <c r="H24" s="75" t="s">
        <v>398</v>
      </c>
      <c r="I24" s="76"/>
      <c r="J24" s="12"/>
      <c r="K24" s="12"/>
    </row>
    <row r="25" spans="1:11" ht="12.75">
      <c r="A25" s="135" t="s">
        <v>386</v>
      </c>
      <c r="B25" s="135" t="s">
        <v>383</v>
      </c>
      <c r="C25" s="135" t="s">
        <v>72</v>
      </c>
      <c r="D25" s="137" t="s">
        <v>399</v>
      </c>
      <c r="E25" s="135" t="s">
        <v>307</v>
      </c>
      <c r="F25" s="135" t="s">
        <v>385</v>
      </c>
      <c r="G25" s="135" t="s">
        <v>388</v>
      </c>
      <c r="H25" s="73" t="s">
        <v>400</v>
      </c>
      <c r="I25" s="76"/>
      <c r="J25" s="12"/>
      <c r="K25" s="12"/>
    </row>
    <row r="26" spans="1:11" ht="24">
      <c r="A26" s="135" t="s">
        <v>386</v>
      </c>
      <c r="B26" s="135" t="s">
        <v>383</v>
      </c>
      <c r="C26" s="135" t="s">
        <v>72</v>
      </c>
      <c r="D26" s="137" t="s">
        <v>443</v>
      </c>
      <c r="E26" s="135" t="s">
        <v>307</v>
      </c>
      <c r="F26" s="135" t="s">
        <v>385</v>
      </c>
      <c r="G26" s="135" t="s">
        <v>388</v>
      </c>
      <c r="H26" s="78" t="s">
        <v>401</v>
      </c>
      <c r="I26" s="76"/>
      <c r="J26" s="12"/>
      <c r="K26" s="12"/>
    </row>
    <row r="27" spans="1:11" ht="36">
      <c r="A27" s="135" t="s">
        <v>386</v>
      </c>
      <c r="B27" s="135" t="s">
        <v>383</v>
      </c>
      <c r="C27" s="135" t="s">
        <v>72</v>
      </c>
      <c r="D27" s="137" t="s">
        <v>443</v>
      </c>
      <c r="E27" s="135" t="s">
        <v>94</v>
      </c>
      <c r="F27" s="135" t="s">
        <v>385</v>
      </c>
      <c r="G27" s="135" t="s">
        <v>388</v>
      </c>
      <c r="H27" s="77" t="s">
        <v>402</v>
      </c>
      <c r="I27" s="76"/>
      <c r="J27" s="12"/>
      <c r="K27" s="12"/>
    </row>
    <row r="28" spans="1:11" ht="48">
      <c r="A28" s="135" t="s">
        <v>403</v>
      </c>
      <c r="B28" s="135" t="s">
        <v>383</v>
      </c>
      <c r="C28" s="135" t="s">
        <v>129</v>
      </c>
      <c r="D28" s="137" t="s">
        <v>384</v>
      </c>
      <c r="E28" s="135" t="s">
        <v>307</v>
      </c>
      <c r="F28" s="135" t="s">
        <v>385</v>
      </c>
      <c r="G28" s="135" t="s">
        <v>382</v>
      </c>
      <c r="H28" s="75" t="s">
        <v>404</v>
      </c>
      <c r="I28" s="76">
        <f>I29</f>
        <v>304.6</v>
      </c>
      <c r="J28" s="76">
        <f>J29</f>
        <v>0</v>
      </c>
      <c r="K28" s="76">
        <f>K29</f>
        <v>304.6</v>
      </c>
    </row>
    <row r="29" spans="1:11" ht="75" customHeight="1">
      <c r="A29" s="135" t="s">
        <v>403</v>
      </c>
      <c r="B29" s="135" t="s">
        <v>383</v>
      </c>
      <c r="C29" s="135" t="s">
        <v>129</v>
      </c>
      <c r="D29" s="137" t="s">
        <v>429</v>
      </c>
      <c r="E29" s="135" t="s">
        <v>307</v>
      </c>
      <c r="F29" s="135" t="s">
        <v>385</v>
      </c>
      <c r="G29" s="135" t="s">
        <v>405</v>
      </c>
      <c r="H29" s="75" t="s">
        <v>444</v>
      </c>
      <c r="I29" s="76">
        <f>I30+I32</f>
        <v>304.6</v>
      </c>
      <c r="J29" s="76">
        <f>J30+J32</f>
        <v>0</v>
      </c>
      <c r="K29" s="76">
        <f>K30+K32</f>
        <v>304.6</v>
      </c>
    </row>
    <row r="30" spans="1:11" ht="69.75" customHeight="1">
      <c r="A30" s="135" t="s">
        <v>403</v>
      </c>
      <c r="B30" s="135" t="s">
        <v>383</v>
      </c>
      <c r="C30" s="135" t="s">
        <v>129</v>
      </c>
      <c r="D30" s="137" t="s">
        <v>451</v>
      </c>
      <c r="E30" s="135" t="s">
        <v>94</v>
      </c>
      <c r="F30" s="135" t="s">
        <v>385</v>
      </c>
      <c r="G30" s="135" t="s">
        <v>405</v>
      </c>
      <c r="H30" s="75" t="s">
        <v>450</v>
      </c>
      <c r="I30" s="76">
        <v>282</v>
      </c>
      <c r="J30" s="12"/>
      <c r="K30" s="84">
        <f>I30+J30</f>
        <v>282</v>
      </c>
    </row>
    <row r="31" spans="1:11" ht="74.25" customHeight="1">
      <c r="A31" s="135" t="s">
        <v>403</v>
      </c>
      <c r="B31" s="135" t="s">
        <v>383</v>
      </c>
      <c r="C31" s="135" t="s">
        <v>129</v>
      </c>
      <c r="D31" s="137" t="s">
        <v>482</v>
      </c>
      <c r="E31" s="135" t="s">
        <v>55</v>
      </c>
      <c r="F31" s="135" t="s">
        <v>385</v>
      </c>
      <c r="G31" s="135" t="s">
        <v>405</v>
      </c>
      <c r="H31" s="133" t="s">
        <v>319</v>
      </c>
      <c r="I31" s="76">
        <v>0</v>
      </c>
      <c r="J31" s="12"/>
      <c r="K31" s="12"/>
    </row>
    <row r="32" spans="1:11" ht="50.25" customHeight="1">
      <c r="A32" s="135" t="s">
        <v>403</v>
      </c>
      <c r="B32" s="135" t="s">
        <v>383</v>
      </c>
      <c r="C32" s="135" t="s">
        <v>129</v>
      </c>
      <c r="D32" s="137" t="s">
        <v>406</v>
      </c>
      <c r="E32" s="135" t="s">
        <v>94</v>
      </c>
      <c r="F32" s="135" t="s">
        <v>385</v>
      </c>
      <c r="G32" s="135" t="s">
        <v>405</v>
      </c>
      <c r="H32" s="77" t="s">
        <v>407</v>
      </c>
      <c r="I32" s="76">
        <v>22.6</v>
      </c>
      <c r="J32" s="12"/>
      <c r="K32" s="84">
        <f>I32+J32</f>
        <v>22.6</v>
      </c>
    </row>
    <row r="33" spans="1:11" ht="52.5" customHeight="1">
      <c r="A33" s="135" t="s">
        <v>330</v>
      </c>
      <c r="B33" s="135" t="s">
        <v>383</v>
      </c>
      <c r="C33" s="135" t="s">
        <v>129</v>
      </c>
      <c r="D33" s="137" t="s">
        <v>408</v>
      </c>
      <c r="E33" s="135" t="s">
        <v>94</v>
      </c>
      <c r="F33" s="135" t="s">
        <v>385</v>
      </c>
      <c r="G33" s="135" t="s">
        <v>405</v>
      </c>
      <c r="H33" s="77" t="s">
        <v>481</v>
      </c>
      <c r="I33" s="76"/>
      <c r="J33" s="12"/>
      <c r="K33" s="12"/>
    </row>
    <row r="34" spans="1:11" ht="24">
      <c r="A34" s="135" t="s">
        <v>330</v>
      </c>
      <c r="B34" s="135" t="s">
        <v>383</v>
      </c>
      <c r="C34" s="135" t="s">
        <v>248</v>
      </c>
      <c r="D34" s="137" t="s">
        <v>384</v>
      </c>
      <c r="E34" s="135" t="s">
        <v>307</v>
      </c>
      <c r="F34" s="135" t="s">
        <v>385</v>
      </c>
      <c r="G34" s="135" t="s">
        <v>382</v>
      </c>
      <c r="H34" s="75" t="s">
        <v>159</v>
      </c>
      <c r="I34" s="76">
        <f>I35+I36+I37</f>
        <v>0</v>
      </c>
      <c r="J34" s="12"/>
      <c r="K34" s="12"/>
    </row>
    <row r="35" spans="1:11" ht="81.75" customHeight="1">
      <c r="A35" s="135" t="s">
        <v>330</v>
      </c>
      <c r="B35" s="135" t="s">
        <v>383</v>
      </c>
      <c r="C35" s="135" t="s">
        <v>248</v>
      </c>
      <c r="D35" s="137" t="s">
        <v>456</v>
      </c>
      <c r="E35" s="135" t="s">
        <v>94</v>
      </c>
      <c r="F35" s="135" t="s">
        <v>385</v>
      </c>
      <c r="G35" s="135" t="s">
        <v>142</v>
      </c>
      <c r="H35" s="77" t="s">
        <v>409</v>
      </c>
      <c r="I35" s="76"/>
      <c r="J35" s="12"/>
      <c r="K35" s="12"/>
    </row>
    <row r="36" spans="1:11" ht="84">
      <c r="A36" s="135" t="s">
        <v>330</v>
      </c>
      <c r="B36" s="135" t="s">
        <v>383</v>
      </c>
      <c r="C36" s="135" t="s">
        <v>248</v>
      </c>
      <c r="D36" s="137" t="s">
        <v>454</v>
      </c>
      <c r="E36" s="135" t="s">
        <v>94</v>
      </c>
      <c r="F36" s="135" t="s">
        <v>385</v>
      </c>
      <c r="G36" s="135" t="s">
        <v>142</v>
      </c>
      <c r="H36" s="77" t="s">
        <v>455</v>
      </c>
      <c r="I36" s="76"/>
      <c r="J36" s="12"/>
      <c r="K36" s="12"/>
    </row>
    <row r="37" spans="1:11" ht="96">
      <c r="A37" s="135" t="s">
        <v>330</v>
      </c>
      <c r="B37" s="135" t="s">
        <v>383</v>
      </c>
      <c r="C37" s="135" t="s">
        <v>248</v>
      </c>
      <c r="D37" s="137" t="s">
        <v>452</v>
      </c>
      <c r="E37" s="135" t="s">
        <v>94</v>
      </c>
      <c r="F37" s="135" t="s">
        <v>385</v>
      </c>
      <c r="G37" s="135" t="s">
        <v>142</v>
      </c>
      <c r="H37" s="77" t="s">
        <v>453</v>
      </c>
      <c r="I37" s="76"/>
      <c r="J37" s="12"/>
      <c r="K37" s="12"/>
    </row>
    <row r="38" spans="1:11" ht="24">
      <c r="A38" s="135" t="s">
        <v>403</v>
      </c>
      <c r="B38" s="135" t="s">
        <v>383</v>
      </c>
      <c r="C38" s="135" t="s">
        <v>248</v>
      </c>
      <c r="D38" s="137" t="s">
        <v>384</v>
      </c>
      <c r="E38" s="135" t="s">
        <v>307</v>
      </c>
      <c r="F38" s="135" t="s">
        <v>385</v>
      </c>
      <c r="G38" s="135" t="s">
        <v>382</v>
      </c>
      <c r="H38" s="75" t="s">
        <v>159</v>
      </c>
      <c r="I38" s="76">
        <f>I39+I40</f>
        <v>0</v>
      </c>
      <c r="J38" s="76">
        <f>J39+J40</f>
        <v>63.5</v>
      </c>
      <c r="K38" s="76">
        <f>K39+K40</f>
        <v>63.5</v>
      </c>
    </row>
    <row r="39" spans="1:11" ht="47.25" customHeight="1">
      <c r="A39" s="135" t="s">
        <v>403</v>
      </c>
      <c r="B39" s="135" t="s">
        <v>383</v>
      </c>
      <c r="C39" s="135" t="s">
        <v>248</v>
      </c>
      <c r="D39" s="137" t="s">
        <v>394</v>
      </c>
      <c r="E39" s="135" t="s">
        <v>94</v>
      </c>
      <c r="F39" s="135" t="s">
        <v>385</v>
      </c>
      <c r="G39" s="135" t="s">
        <v>410</v>
      </c>
      <c r="H39" s="77" t="s">
        <v>411</v>
      </c>
      <c r="I39" s="76">
        <v>0</v>
      </c>
      <c r="J39" s="12">
        <v>63.5</v>
      </c>
      <c r="K39" s="84">
        <f>I39+J39</f>
        <v>63.5</v>
      </c>
    </row>
    <row r="40" spans="1:11" ht="25.5" customHeight="1">
      <c r="A40" s="135" t="s">
        <v>403</v>
      </c>
      <c r="B40" s="135" t="s">
        <v>383</v>
      </c>
      <c r="C40" s="135" t="s">
        <v>248</v>
      </c>
      <c r="D40" s="137" t="s">
        <v>483</v>
      </c>
      <c r="E40" s="135" t="s">
        <v>55</v>
      </c>
      <c r="F40" s="135" t="s">
        <v>385</v>
      </c>
      <c r="G40" s="135" t="s">
        <v>410</v>
      </c>
      <c r="H40" s="133" t="s">
        <v>320</v>
      </c>
      <c r="I40" s="76"/>
      <c r="J40" s="12"/>
      <c r="K40" s="12"/>
    </row>
    <row r="41" spans="1:11" ht="12.75">
      <c r="A41" s="135" t="s">
        <v>330</v>
      </c>
      <c r="B41" s="135" t="s">
        <v>383</v>
      </c>
      <c r="C41" s="135" t="s">
        <v>412</v>
      </c>
      <c r="D41" s="137" t="s">
        <v>384</v>
      </c>
      <c r="E41" s="135" t="s">
        <v>307</v>
      </c>
      <c r="F41" s="135" t="s">
        <v>385</v>
      </c>
      <c r="G41" s="135" t="s">
        <v>382</v>
      </c>
      <c r="H41" s="75" t="s">
        <v>362</v>
      </c>
      <c r="I41" s="76">
        <f>I43+I42</f>
        <v>3</v>
      </c>
      <c r="J41" s="76">
        <f>J43+J42</f>
        <v>0</v>
      </c>
      <c r="K41" s="76">
        <f>K43+K42</f>
        <v>3</v>
      </c>
    </row>
    <row r="42" spans="1:11" ht="21" customHeight="1">
      <c r="A42" s="135" t="s">
        <v>330</v>
      </c>
      <c r="B42" s="135" t="s">
        <v>383</v>
      </c>
      <c r="C42" s="135" t="s">
        <v>412</v>
      </c>
      <c r="D42" s="137" t="s">
        <v>413</v>
      </c>
      <c r="E42" s="135" t="s">
        <v>94</v>
      </c>
      <c r="F42" s="135" t="s">
        <v>385</v>
      </c>
      <c r="G42" s="135" t="s">
        <v>414</v>
      </c>
      <c r="H42" s="75" t="s">
        <v>445</v>
      </c>
      <c r="I42" s="76"/>
      <c r="J42" s="12"/>
      <c r="K42" s="12"/>
    </row>
    <row r="43" spans="1:11" ht="12.75">
      <c r="A43" s="135" t="s">
        <v>330</v>
      </c>
      <c r="B43" s="135" t="s">
        <v>383</v>
      </c>
      <c r="C43" s="135" t="s">
        <v>412</v>
      </c>
      <c r="D43" s="137" t="s">
        <v>415</v>
      </c>
      <c r="E43" s="135" t="s">
        <v>94</v>
      </c>
      <c r="F43" s="135" t="s">
        <v>385</v>
      </c>
      <c r="G43" s="135" t="s">
        <v>414</v>
      </c>
      <c r="H43" s="77" t="s">
        <v>317</v>
      </c>
      <c r="I43" s="76">
        <v>3</v>
      </c>
      <c r="J43" s="12"/>
      <c r="K43" s="84">
        <f>I43+J43</f>
        <v>3</v>
      </c>
    </row>
    <row r="44" spans="1:11" ht="12.75">
      <c r="A44" s="135" t="s">
        <v>330</v>
      </c>
      <c r="B44" s="135" t="s">
        <v>416</v>
      </c>
      <c r="C44" s="135" t="s">
        <v>307</v>
      </c>
      <c r="D44" s="137" t="s">
        <v>384</v>
      </c>
      <c r="E44" s="135" t="s">
        <v>307</v>
      </c>
      <c r="F44" s="135" t="s">
        <v>385</v>
      </c>
      <c r="G44" s="135" t="s">
        <v>382</v>
      </c>
      <c r="H44" s="73" t="s">
        <v>363</v>
      </c>
      <c r="I44" s="79">
        <f>I45+I46+I51+I52+I54</f>
        <v>746.5</v>
      </c>
      <c r="J44" s="79">
        <f>J45+J46+J51+J52+J54</f>
        <v>173.067</v>
      </c>
      <c r="K44" s="79">
        <f>K45+K46+K51+K52+K54</f>
        <v>919.567</v>
      </c>
    </row>
    <row r="45" spans="1:11" ht="24">
      <c r="A45" s="135" t="s">
        <v>330</v>
      </c>
      <c r="B45" s="135" t="s">
        <v>416</v>
      </c>
      <c r="C45" s="135" t="s">
        <v>63</v>
      </c>
      <c r="D45" s="137" t="s">
        <v>417</v>
      </c>
      <c r="E45" s="135" t="s">
        <v>94</v>
      </c>
      <c r="F45" s="135" t="s">
        <v>385</v>
      </c>
      <c r="G45" s="135" t="s">
        <v>418</v>
      </c>
      <c r="H45" s="77" t="s">
        <v>449</v>
      </c>
      <c r="I45" s="76">
        <v>487.4</v>
      </c>
      <c r="J45" s="12"/>
      <c r="K45" s="84">
        <f>I45+J45</f>
        <v>487.4</v>
      </c>
    </row>
    <row r="46" spans="1:11" ht="48">
      <c r="A46" s="135" t="s">
        <v>330</v>
      </c>
      <c r="B46" s="135" t="s">
        <v>416</v>
      </c>
      <c r="C46" s="135" t="s">
        <v>63</v>
      </c>
      <c r="D46" s="137" t="s">
        <v>419</v>
      </c>
      <c r="E46" s="135" t="s">
        <v>94</v>
      </c>
      <c r="F46" s="135" t="s">
        <v>385</v>
      </c>
      <c r="G46" s="135" t="s">
        <v>418</v>
      </c>
      <c r="H46" s="77" t="s">
        <v>420</v>
      </c>
      <c r="I46" s="76">
        <v>59.1</v>
      </c>
      <c r="J46" s="12"/>
      <c r="K46" s="84">
        <f>I46+J46</f>
        <v>59.1</v>
      </c>
    </row>
    <row r="47" spans="1:11" ht="67.5">
      <c r="A47" s="135" t="s">
        <v>330</v>
      </c>
      <c r="B47" s="135" t="s">
        <v>416</v>
      </c>
      <c r="C47" s="135" t="s">
        <v>63</v>
      </c>
      <c r="D47" s="137" t="s">
        <v>421</v>
      </c>
      <c r="E47" s="135" t="s">
        <v>94</v>
      </c>
      <c r="F47" s="135" t="s">
        <v>422</v>
      </c>
      <c r="G47" s="135" t="s">
        <v>418</v>
      </c>
      <c r="H47" s="80" t="s">
        <v>448</v>
      </c>
      <c r="I47" s="76"/>
      <c r="J47" s="12"/>
      <c r="K47" s="12"/>
    </row>
    <row r="48" spans="1:11" ht="56.25">
      <c r="A48" s="135" t="s">
        <v>330</v>
      </c>
      <c r="B48" s="135" t="s">
        <v>416</v>
      </c>
      <c r="C48" s="135" t="s">
        <v>63</v>
      </c>
      <c r="D48" s="137" t="s">
        <v>421</v>
      </c>
      <c r="E48" s="135" t="s">
        <v>94</v>
      </c>
      <c r="F48" s="135" t="s">
        <v>423</v>
      </c>
      <c r="G48" s="135" t="s">
        <v>418</v>
      </c>
      <c r="H48" s="80" t="s">
        <v>446</v>
      </c>
      <c r="I48" s="76"/>
      <c r="J48" s="12"/>
      <c r="K48" s="12"/>
    </row>
    <row r="49" spans="1:11" ht="45">
      <c r="A49" s="135" t="s">
        <v>330</v>
      </c>
      <c r="B49" s="135" t="s">
        <v>416</v>
      </c>
      <c r="C49" s="135" t="s">
        <v>63</v>
      </c>
      <c r="D49" s="137" t="s">
        <v>424</v>
      </c>
      <c r="E49" s="135" t="s">
        <v>94</v>
      </c>
      <c r="F49" s="135" t="s">
        <v>422</v>
      </c>
      <c r="G49" s="135" t="s">
        <v>418</v>
      </c>
      <c r="H49" s="80" t="s">
        <v>447</v>
      </c>
      <c r="I49" s="76"/>
      <c r="J49" s="12"/>
      <c r="K49" s="12"/>
    </row>
    <row r="50" spans="1:11" ht="36" customHeight="1">
      <c r="A50" s="135" t="s">
        <v>330</v>
      </c>
      <c r="B50" s="135" t="s">
        <v>416</v>
      </c>
      <c r="C50" s="135" t="s">
        <v>63</v>
      </c>
      <c r="D50" s="137" t="s">
        <v>424</v>
      </c>
      <c r="E50" s="135" t="s">
        <v>94</v>
      </c>
      <c r="F50" s="135" t="s">
        <v>423</v>
      </c>
      <c r="G50" s="135" t="s">
        <v>418</v>
      </c>
      <c r="H50" s="80" t="s">
        <v>425</v>
      </c>
      <c r="I50" s="76"/>
      <c r="J50" s="12"/>
      <c r="K50" s="12"/>
    </row>
    <row r="51" spans="1:11" ht="12.75">
      <c r="A51" s="135" t="s">
        <v>330</v>
      </c>
      <c r="B51" s="135" t="s">
        <v>416</v>
      </c>
      <c r="C51" s="135" t="s">
        <v>63</v>
      </c>
      <c r="D51" s="137" t="s">
        <v>426</v>
      </c>
      <c r="E51" s="135" t="s">
        <v>94</v>
      </c>
      <c r="F51" s="135" t="s">
        <v>385</v>
      </c>
      <c r="G51" s="135" t="s">
        <v>418</v>
      </c>
      <c r="H51" s="80" t="s">
        <v>332</v>
      </c>
      <c r="I51" s="76"/>
      <c r="J51" s="12"/>
      <c r="K51" s="12"/>
    </row>
    <row r="52" spans="1:11" ht="22.5">
      <c r="A52" s="135" t="s">
        <v>330</v>
      </c>
      <c r="B52" s="135" t="s">
        <v>416</v>
      </c>
      <c r="C52" s="135" t="s">
        <v>63</v>
      </c>
      <c r="D52" s="137" t="s">
        <v>427</v>
      </c>
      <c r="E52" s="135" t="s">
        <v>94</v>
      </c>
      <c r="F52" s="135" t="s">
        <v>385</v>
      </c>
      <c r="G52" s="135" t="s">
        <v>418</v>
      </c>
      <c r="H52" s="80" t="s">
        <v>428</v>
      </c>
      <c r="I52" s="81">
        <v>200</v>
      </c>
      <c r="J52" s="141">
        <v>173.067</v>
      </c>
      <c r="K52" s="142">
        <f>I52+J52</f>
        <v>373.067</v>
      </c>
    </row>
    <row r="53" spans="1:13" ht="24" customHeight="1">
      <c r="A53" s="215" t="s">
        <v>330</v>
      </c>
      <c r="B53" s="215" t="s">
        <v>416</v>
      </c>
      <c r="C53" s="215" t="s">
        <v>63</v>
      </c>
      <c r="D53" s="216" t="s">
        <v>491</v>
      </c>
      <c r="E53" s="215" t="s">
        <v>94</v>
      </c>
      <c r="F53" s="215" t="s">
        <v>385</v>
      </c>
      <c r="G53" s="215" t="s">
        <v>418</v>
      </c>
      <c r="H53" s="217" t="s">
        <v>492</v>
      </c>
      <c r="I53" s="218"/>
      <c r="J53" s="219"/>
      <c r="K53" s="220"/>
      <c r="L53" s="221" t="s">
        <v>493</v>
      </c>
      <c r="M53" s="221"/>
    </row>
    <row r="54" spans="1:11" ht="21" customHeight="1">
      <c r="A54" s="135" t="s">
        <v>330</v>
      </c>
      <c r="B54" s="135" t="s">
        <v>416</v>
      </c>
      <c r="C54" s="135" t="s">
        <v>61</v>
      </c>
      <c r="D54" s="137" t="s">
        <v>429</v>
      </c>
      <c r="E54" s="135" t="s">
        <v>94</v>
      </c>
      <c r="F54" s="135" t="s">
        <v>385</v>
      </c>
      <c r="G54" s="135" t="s">
        <v>414</v>
      </c>
      <c r="H54" s="77" t="s">
        <v>430</v>
      </c>
      <c r="I54" s="76"/>
      <c r="J54" s="12"/>
      <c r="K54" s="12"/>
    </row>
    <row r="55" spans="1:11" ht="12.75">
      <c r="A55" s="135" t="s">
        <v>382</v>
      </c>
      <c r="B55" s="135" t="s">
        <v>431</v>
      </c>
      <c r="C55" s="135" t="s">
        <v>432</v>
      </c>
      <c r="D55" s="137" t="s">
        <v>384</v>
      </c>
      <c r="E55" s="135" t="s">
        <v>307</v>
      </c>
      <c r="F55" s="135" t="s">
        <v>385</v>
      </c>
      <c r="G55" s="135" t="s">
        <v>382</v>
      </c>
      <c r="H55" s="73" t="s">
        <v>433</v>
      </c>
      <c r="I55" s="74">
        <f>I44+I8</f>
        <v>2192.1</v>
      </c>
      <c r="J55" s="79">
        <f>J44+J8</f>
        <v>236.567</v>
      </c>
      <c r="K55" s="74">
        <f>K44+K8</f>
        <v>2428.667</v>
      </c>
    </row>
  </sheetData>
  <sheetProtection/>
  <mergeCells count="5">
    <mergeCell ref="A5:K6"/>
    <mergeCell ref="H1:K1"/>
    <mergeCell ref="H2:K2"/>
    <mergeCell ref="H3:K3"/>
    <mergeCell ref="H4:K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2012-04-12T09:51:06Z</cp:lastPrinted>
  <dcterms:created xsi:type="dcterms:W3CDTF">2006-04-14T05:01:53Z</dcterms:created>
  <dcterms:modified xsi:type="dcterms:W3CDTF">2012-04-16T07:36:52Z</dcterms:modified>
  <cp:category/>
  <cp:version/>
  <cp:contentType/>
  <cp:contentStatus/>
</cp:coreProperties>
</file>